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rels" ContentType="application/vnd.openxmlformats-package.relationships+xml"/>
  <Default Extension="tiff" ContentType="image/tif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7815"/>
  <workbookPr/>
  <mc:AlternateContent xmlns:mc="http://schemas.openxmlformats.org/markup-compatibility/2006">
    <mc:Choice Requires="x15">
      <x15ac:absPath xmlns:x15ac="http://schemas.microsoft.com/office/spreadsheetml/2010/11/ac" url="/Users/huangcaiyan/work/e2e-test/test_data/cai/external/"/>
    </mc:Choice>
  </mc:AlternateContent>
  <bookViews>
    <workbookView xWindow="0" yWindow="460" windowWidth="25600" windowHeight="14760" tabRatio="500"/>
  </bookViews>
  <sheets>
    <sheet name="期初导入" sheetId="1" r:id="rId1"/>
    <sheet name="期初分配" sheetId="2" r:id="rId2"/>
    <sheet name="记收入" sheetId="3" r:id="rId3"/>
    <sheet name="记支出" sheetId="4" r:id="rId4"/>
    <sheet name="记互转" sheetId="5" r:id="rId5"/>
    <sheet name="收支列表导出" sheetId="6" r:id="rId6"/>
    <sheet name="记收票" sheetId="7" r:id="rId7"/>
    <sheet name="记开票" sheetId="8" r:id="rId8"/>
    <sheet name="记固定资产" sheetId="14" r:id="rId9"/>
    <sheet name="记无形资产" sheetId="15" r:id="rId10"/>
    <sheet name="员工导入" sheetId="9" r:id="rId11"/>
    <sheet name="工资导入" sheetId="10" r:id="rId12"/>
    <sheet name="工资劳务计算器" sheetId="13" r:id="rId13"/>
    <sheet name="劳务导入" sheetId="11" r:id="rId14"/>
    <sheet name="往来明细表" sheetId="12" r:id="rId15"/>
  </sheets>
  <calcPr calcId="150001" concurrentCalc="0"/>
  <fileRecoveryPr autoRecover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P35" i="10" l="1"/>
  <c r="K42" i="10"/>
  <c r="P42" i="10"/>
  <c r="Q42" i="10"/>
  <c r="M19" i="8"/>
  <c r="L73" i="7"/>
  <c r="D54" i="10"/>
  <c r="E54" i="10"/>
  <c r="F54" i="10"/>
  <c r="G54" i="10"/>
  <c r="H54" i="10"/>
  <c r="I54" i="10"/>
  <c r="J54" i="10"/>
  <c r="K43" i="10"/>
  <c r="K44" i="10"/>
  <c r="K45" i="10"/>
  <c r="K46" i="10"/>
  <c r="K47" i="10"/>
  <c r="K48" i="10"/>
  <c r="K49" i="10"/>
  <c r="K50" i="10"/>
  <c r="K51" i="10"/>
  <c r="K52" i="10"/>
  <c r="K53" i="10"/>
  <c r="K54" i="10"/>
  <c r="L54" i="10"/>
  <c r="M54" i="10"/>
  <c r="N54" i="10"/>
  <c r="O54" i="10"/>
  <c r="P43" i="10"/>
  <c r="P44" i="10"/>
  <c r="P45" i="10"/>
  <c r="P46" i="10"/>
  <c r="P47" i="10"/>
  <c r="P48" i="10"/>
  <c r="P49" i="10"/>
  <c r="P50" i="10"/>
  <c r="P51" i="10"/>
  <c r="P52" i="10"/>
  <c r="P53" i="10"/>
  <c r="P54" i="10"/>
  <c r="Q43" i="10"/>
  <c r="Q44" i="10"/>
  <c r="Q45" i="10"/>
  <c r="Q46" i="10"/>
  <c r="Q47" i="10"/>
  <c r="Q48" i="10"/>
  <c r="Q49" i="10"/>
  <c r="Q50" i="10"/>
  <c r="Q51" i="10"/>
  <c r="Q52" i="10"/>
  <c r="Q53" i="10"/>
  <c r="Q54" i="10"/>
  <c r="R42" i="10"/>
  <c r="R43" i="10"/>
  <c r="R44" i="10"/>
  <c r="R45" i="10"/>
  <c r="R46" i="10"/>
  <c r="R47" i="10"/>
  <c r="R48" i="10"/>
  <c r="R49" i="10"/>
  <c r="R50" i="10"/>
  <c r="R51" i="10"/>
  <c r="R52" i="10"/>
  <c r="R53" i="10"/>
  <c r="R54" i="10"/>
  <c r="S54" i="10"/>
  <c r="T54" i="10"/>
  <c r="U54" i="10"/>
  <c r="V54" i="10"/>
  <c r="W54" i="10"/>
  <c r="X54" i="10"/>
  <c r="Y42" i="10"/>
  <c r="Y43" i="10"/>
  <c r="Y44" i="10"/>
  <c r="Y45" i="10"/>
  <c r="Y46" i="10"/>
  <c r="Y47" i="10"/>
  <c r="Y48" i="10"/>
  <c r="Y49" i="10"/>
  <c r="Y50" i="10"/>
  <c r="Y51" i="10"/>
  <c r="Y52" i="10"/>
  <c r="Y53" i="10"/>
  <c r="Y54" i="10"/>
  <c r="C54" i="10"/>
  <c r="Q35" i="10"/>
  <c r="R35" i="10"/>
  <c r="S35" i="10"/>
  <c r="T35" i="10"/>
  <c r="U35" i="10"/>
  <c r="V35" i="10"/>
  <c r="W35" i="10"/>
  <c r="X35" i="10"/>
  <c r="D35" i="10"/>
  <c r="E35" i="10"/>
  <c r="F35" i="10"/>
  <c r="G35" i="10"/>
  <c r="H35" i="10"/>
  <c r="I35" i="10"/>
  <c r="J35" i="10"/>
  <c r="K35" i="10"/>
  <c r="L35" i="10"/>
  <c r="M35" i="10"/>
  <c r="N35" i="10"/>
  <c r="O35" i="10"/>
  <c r="C35" i="10"/>
  <c r="Q86" i="9"/>
  <c r="F86" i="9"/>
  <c r="E86" i="9"/>
  <c r="Q85" i="9"/>
  <c r="F85" i="9"/>
  <c r="E85" i="9"/>
  <c r="Q84" i="9"/>
  <c r="F84" i="9"/>
  <c r="E84" i="9"/>
  <c r="Q83" i="9"/>
  <c r="F83" i="9"/>
  <c r="E83" i="9"/>
  <c r="Q82" i="9"/>
  <c r="F82" i="9"/>
  <c r="E82" i="9"/>
  <c r="Q81" i="9"/>
  <c r="F81" i="9"/>
  <c r="E81" i="9"/>
  <c r="Q80" i="9"/>
  <c r="F80" i="9"/>
  <c r="E80" i="9"/>
  <c r="Q79" i="9"/>
  <c r="F79" i="9"/>
  <c r="E79" i="9"/>
  <c r="Q78" i="9"/>
  <c r="F78" i="9"/>
  <c r="E78" i="9"/>
  <c r="Q77" i="9"/>
  <c r="F77" i="9"/>
  <c r="E77" i="9"/>
  <c r="Q76" i="9"/>
  <c r="F76" i="9"/>
  <c r="E76" i="9"/>
  <c r="Q75" i="9"/>
  <c r="F75" i="9"/>
  <c r="E75" i="9"/>
  <c r="Q74" i="9"/>
  <c r="F74" i="9"/>
  <c r="E74" i="9"/>
  <c r="Q73" i="9"/>
  <c r="F73" i="9"/>
  <c r="E73" i="9"/>
  <c r="Q72" i="9"/>
  <c r="F72" i="9"/>
  <c r="E72" i="9"/>
  <c r="Q71" i="9"/>
  <c r="F71" i="9"/>
  <c r="E71" i="9"/>
  <c r="Q70" i="9"/>
  <c r="F70" i="9"/>
  <c r="E70" i="9"/>
  <c r="Q69" i="9"/>
  <c r="F69" i="9"/>
  <c r="E69" i="9"/>
  <c r="Q68" i="9"/>
  <c r="F68" i="9"/>
  <c r="E68" i="9"/>
  <c r="Q67" i="9"/>
  <c r="F67" i="9"/>
  <c r="E67" i="9"/>
  <c r="Q66" i="9"/>
  <c r="F66" i="9"/>
  <c r="E66" i="9"/>
  <c r="Q65" i="9"/>
  <c r="F65" i="9"/>
  <c r="E65" i="9"/>
  <c r="Q64" i="9"/>
  <c r="F64" i="9"/>
  <c r="E64" i="9"/>
  <c r="Q63" i="9"/>
  <c r="F63" i="9"/>
  <c r="E63" i="9"/>
  <c r="Q62" i="9"/>
  <c r="F62" i="9"/>
  <c r="E62" i="9"/>
  <c r="Q61" i="9"/>
  <c r="F61" i="9"/>
  <c r="E61" i="9"/>
  <c r="Q60" i="9"/>
  <c r="F60" i="9"/>
  <c r="E60" i="9"/>
  <c r="Q59" i="9"/>
  <c r="F59" i="9"/>
  <c r="E59" i="9"/>
  <c r="Q58" i="9"/>
  <c r="F58" i="9"/>
  <c r="E58" i="9"/>
  <c r="Q57" i="9"/>
  <c r="F57" i="9"/>
  <c r="E57" i="9"/>
  <c r="Q56" i="9"/>
  <c r="F56" i="9"/>
  <c r="E56" i="9"/>
  <c r="Q55" i="9"/>
  <c r="F55" i="9"/>
  <c r="E55" i="9"/>
  <c r="Q54" i="9"/>
  <c r="F54" i="9"/>
  <c r="E54" i="9"/>
  <c r="Q53" i="9"/>
  <c r="F53" i="9"/>
  <c r="E53" i="9"/>
  <c r="Q52" i="9"/>
  <c r="F52" i="9"/>
  <c r="E52" i="9"/>
  <c r="Q51" i="9"/>
  <c r="F51" i="9"/>
  <c r="E51" i="9"/>
  <c r="Q50" i="9"/>
  <c r="F50" i="9"/>
  <c r="E50" i="9"/>
  <c r="Q49" i="9"/>
  <c r="F49" i="9"/>
  <c r="E49" i="9"/>
  <c r="Q48" i="9"/>
  <c r="F48" i="9"/>
  <c r="E48" i="9"/>
  <c r="Q47" i="9"/>
  <c r="F47" i="9"/>
  <c r="E47" i="9"/>
  <c r="Q46" i="9"/>
  <c r="F46" i="9"/>
  <c r="E46" i="9"/>
  <c r="Q45" i="9"/>
  <c r="F45" i="9"/>
  <c r="E45" i="9"/>
  <c r="Q20" i="9"/>
  <c r="F20" i="9"/>
  <c r="E20" i="9"/>
  <c r="Q19" i="9"/>
  <c r="F19" i="9"/>
  <c r="E19" i="9"/>
  <c r="Q18" i="9"/>
  <c r="F18" i="9"/>
  <c r="E18" i="9"/>
  <c r="Q17" i="9"/>
  <c r="F17" i="9"/>
  <c r="Q13" i="9"/>
  <c r="F13" i="9"/>
  <c r="E13" i="9"/>
  <c r="Q12" i="9"/>
  <c r="F12" i="9"/>
  <c r="E12" i="9"/>
  <c r="Q11" i="9"/>
  <c r="F11" i="9"/>
  <c r="E11" i="9"/>
  <c r="Q10" i="9"/>
  <c r="F10" i="9"/>
  <c r="E10" i="9"/>
  <c r="Q9" i="9"/>
  <c r="F9" i="9"/>
  <c r="E9" i="9"/>
  <c r="Q8" i="9"/>
  <c r="F8" i="9"/>
  <c r="E8" i="9"/>
  <c r="Q15" i="9"/>
  <c r="F15" i="9"/>
  <c r="Q16" i="9"/>
  <c r="F16" i="9"/>
  <c r="Q14" i="9"/>
  <c r="F14" i="9"/>
  <c r="Q7" i="9"/>
  <c r="F7" i="9"/>
  <c r="E7" i="9"/>
  <c r="Q5" i="9"/>
  <c r="F5" i="9"/>
  <c r="E5" i="9"/>
  <c r="Q4" i="9"/>
  <c r="F4" i="9"/>
  <c r="E4" i="9"/>
  <c r="Q3" i="9"/>
  <c r="F3" i="9"/>
  <c r="E3" i="9"/>
  <c r="I13" i="5"/>
  <c r="K19" i="4"/>
  <c r="J10" i="3"/>
</calcChain>
</file>

<file path=xl/sharedStrings.xml><?xml version="1.0" encoding="utf-8"?>
<sst xmlns="http://schemas.openxmlformats.org/spreadsheetml/2006/main" count="3351" uniqueCount="982">
  <si>
    <t>科目代码</t>
  </si>
  <si>
    <t>科目名称</t>
  </si>
  <si>
    <t>本年期初金额(借方)</t>
  </si>
  <si>
    <t>本年期初金额(贷方)</t>
  </si>
  <si>
    <t>本年累计发生额(借方)</t>
  </si>
  <si>
    <t>本年累计发生额(贷方)</t>
  </si>
  <si>
    <t>期末余额(借方)</t>
  </si>
  <si>
    <t>期末余额(贷方)</t>
  </si>
  <si>
    <t>RMB（借方）</t>
    <rPh sb="4" eb="5">
      <t>jie fnag</t>
    </rPh>
    <phoneticPr fontId="8" type="noConversion"/>
  </si>
  <si>
    <t>银行</t>
  </si>
  <si>
    <t>支付宝</t>
  </si>
  <si>
    <t>微信</t>
  </si>
  <si>
    <t>信用卡</t>
  </si>
  <si>
    <t>股票</t>
  </si>
  <si>
    <t>债券</t>
  </si>
  <si>
    <t>基金</t>
  </si>
  <si>
    <t>其他</t>
  </si>
  <si>
    <t>单位</t>
  </si>
  <si>
    <t>应收股利</t>
  </si>
  <si>
    <t>应收利息</t>
  </si>
  <si>
    <t>临时借出资金</t>
  </si>
  <si>
    <t>待抵扣进项税（新增科目）</t>
    <rPh sb="7" eb="8">
      <t>xin zeng</t>
    </rPh>
    <rPh sb="9" eb="10">
      <t>ke m</t>
    </rPh>
    <phoneticPr fontId="8" type="noConversion"/>
  </si>
  <si>
    <t>在途物资</t>
  </si>
  <si>
    <t>原材料</t>
  </si>
  <si>
    <t>材料成本差异</t>
  </si>
  <si>
    <t>库存商品</t>
  </si>
  <si>
    <t>商品进销差价</t>
  </si>
  <si>
    <t>委托加工物资</t>
  </si>
  <si>
    <t>周转材料</t>
  </si>
  <si>
    <t>消耗性生物资产</t>
  </si>
  <si>
    <t>某债券</t>
  </si>
  <si>
    <t>投资名称</t>
  </si>
  <si>
    <t>分类（固定资产）</t>
    <rPh sb="3" eb="4">
      <t>gu ding</t>
    </rPh>
    <rPh sb="5" eb="6">
      <t>zi chan</t>
    </rPh>
    <phoneticPr fontId="8" type="noConversion"/>
  </si>
  <si>
    <t>分类</t>
  </si>
  <si>
    <t>在建项目</t>
  </si>
  <si>
    <t>工程物资</t>
  </si>
  <si>
    <t>固定资产清理</t>
  </si>
  <si>
    <t>无形资产</t>
  </si>
  <si>
    <t>原值</t>
  </si>
  <si>
    <t>摊销</t>
  </si>
  <si>
    <t>待处理财产损溢</t>
  </si>
  <si>
    <t>银行贷款（贷方）</t>
    <rPh sb="5" eb="6">
      <t>dai fang</t>
    </rPh>
    <phoneticPr fontId="8" type="noConversion"/>
  </si>
  <si>
    <r>
      <rPr>
        <b/>
        <sz val="10"/>
        <rFont val="MS Sans Serif"/>
        <charset val="134"/>
      </rPr>
      <t>工资奖金</t>
    </r>
  </si>
  <si>
    <r>
      <rPr>
        <sz val="10"/>
        <rFont val="MS Sans Serif"/>
        <charset val="134"/>
      </rPr>
      <t>劳务费</t>
    </r>
  </si>
  <si>
    <r>
      <rPr>
        <sz val="10"/>
        <rFont val="MS Sans Serif"/>
        <charset val="134"/>
      </rPr>
      <t>应付福利费</t>
    </r>
  </si>
  <si>
    <r>
      <rPr>
        <b/>
        <sz val="10"/>
        <rFont val="MS Sans Serif"/>
        <charset val="134"/>
      </rPr>
      <t>应付社会保险费</t>
    </r>
  </si>
  <si>
    <r>
      <rPr>
        <b/>
        <sz val="10"/>
        <rFont val="MS Sans Serif"/>
        <charset val="134"/>
      </rPr>
      <t>应付住房公积金</t>
    </r>
  </si>
  <si>
    <t>应付工会经费</t>
  </si>
  <si>
    <t>应付教育经费</t>
  </si>
  <si>
    <t>非货币性福利</t>
  </si>
  <si>
    <t>辞退福利</t>
  </si>
  <si>
    <t>其他应付职工薪酬</t>
  </si>
  <si>
    <t>进项税额</t>
  </si>
  <si>
    <t>销项税额</t>
  </si>
  <si>
    <t>进项税额转出</t>
  </si>
  <si>
    <t>未交增值税</t>
  </si>
  <si>
    <t>应交营业税</t>
  </si>
  <si>
    <t>应交消费税</t>
  </si>
  <si>
    <t>应交资源税</t>
  </si>
  <si>
    <t>应交所得税</t>
  </si>
  <si>
    <t>应交土地增值税</t>
  </si>
  <si>
    <t>应交城市维护建设税</t>
  </si>
  <si>
    <t>应交房产税</t>
  </si>
  <si>
    <t>应交城镇土地使用税</t>
  </si>
  <si>
    <t>应交车船使用税</t>
  </si>
  <si>
    <t>应交个人所得税</t>
  </si>
  <si>
    <t>教育费附加</t>
  </si>
  <si>
    <t>地方教育费附加</t>
  </si>
  <si>
    <t>排污费</t>
  </si>
  <si>
    <t>增值税留抵税额</t>
  </si>
  <si>
    <t>减免税款</t>
  </si>
  <si>
    <t>应交印花税（新增科目）</t>
    <rPh sb="6" eb="7">
      <t>xin zneg</t>
    </rPh>
    <rPh sb="8" eb="9">
      <t>ke m</t>
    </rPh>
    <phoneticPr fontId="8" type="noConversion"/>
  </si>
  <si>
    <t>银行贷款利息</t>
  </si>
  <si>
    <t>应付利润</t>
  </si>
  <si>
    <t>临时借入款</t>
  </si>
  <si>
    <t>应付社保</t>
  </si>
  <si>
    <t>应付公积金</t>
  </si>
  <si>
    <t>社保个人部分</t>
  </si>
  <si>
    <t>公积金个人部分</t>
  </si>
  <si>
    <t>递延收益</t>
  </si>
  <si>
    <t>长期借款</t>
  </si>
  <si>
    <t>股东名称</t>
  </si>
  <si>
    <t>资本公积性质</t>
  </si>
  <si>
    <t>法定盈余公积</t>
  </si>
  <si>
    <t>任意盈余公积</t>
  </si>
  <si>
    <t>本年利润</t>
  </si>
  <si>
    <t>其他转入</t>
  </si>
  <si>
    <t>提取法定盈余公积</t>
  </si>
  <si>
    <t>提取法定公益金</t>
  </si>
  <si>
    <t>提取职工奖励及福利基金</t>
  </si>
  <si>
    <t>提取任意盈余公积</t>
  </si>
  <si>
    <t>未分配利润</t>
  </si>
  <si>
    <t>生产成本</t>
  </si>
  <si>
    <t>制造费用</t>
  </si>
  <si>
    <t>工程施工</t>
  </si>
  <si>
    <t>机械作业</t>
  </si>
  <si>
    <t>主营业务收入</t>
  </si>
  <si>
    <t>商品销售收入（商贸类企业）</t>
  </si>
  <si>
    <t>服务收入</t>
  </si>
  <si>
    <t>其他业务收入</t>
  </si>
  <si>
    <t>其他收入</t>
  </si>
  <si>
    <t>投资收益</t>
  </si>
  <si>
    <t>营业外收入</t>
  </si>
  <si>
    <t>政府补助</t>
  </si>
  <si>
    <t>收回坏账损失</t>
  </si>
  <si>
    <t>汇兑收益</t>
  </si>
  <si>
    <t>非流动资产处置净收益</t>
  </si>
  <si>
    <t>税收减免</t>
  </si>
  <si>
    <t>主营业务成本</t>
  </si>
  <si>
    <t>商品销售成本（商贸类企业）</t>
  </si>
  <si>
    <t>其他业务成本</t>
  </si>
  <si>
    <t>营业税金及附加</t>
  </si>
  <si>
    <t>消费税</t>
  </si>
  <si>
    <t>营业税</t>
  </si>
  <si>
    <t>城市维护建设税</t>
  </si>
  <si>
    <t>资源税</t>
  </si>
  <si>
    <t>土地增值税</t>
  </si>
  <si>
    <t>城镇土地使用税</t>
  </si>
  <si>
    <t>房产税</t>
  </si>
  <si>
    <t>车船税</t>
  </si>
  <si>
    <t>印花税</t>
  </si>
  <si>
    <t>矿产资源补偿费</t>
  </si>
  <si>
    <t>残保金</t>
  </si>
  <si>
    <t>水利建设基金</t>
  </si>
  <si>
    <t>防洪基金</t>
  </si>
  <si>
    <t>河道费</t>
  </si>
  <si>
    <t>销售费用</t>
  </si>
  <si>
    <t>薪资福利</t>
  </si>
  <si>
    <t>工资奖金</t>
  </si>
  <si>
    <t>社保费</t>
  </si>
  <si>
    <t>公积金</t>
  </si>
  <si>
    <t>福利费</t>
  </si>
  <si>
    <t>劳务费</t>
  </si>
  <si>
    <t>行政支出</t>
  </si>
  <si>
    <t>招待费</t>
  </si>
  <si>
    <t>办公费</t>
  </si>
  <si>
    <t>快递费</t>
  </si>
  <si>
    <t>通讯费</t>
  </si>
  <si>
    <t>维修费</t>
  </si>
  <si>
    <t>财产保险费</t>
  </si>
  <si>
    <t>设备租赁费</t>
  </si>
  <si>
    <t>差旅交通</t>
  </si>
  <si>
    <t>差旅费</t>
  </si>
  <si>
    <t>交通费</t>
  </si>
  <si>
    <t>汽油费</t>
  </si>
  <si>
    <t>路桥费</t>
  </si>
  <si>
    <t>汽车维修费</t>
  </si>
  <si>
    <t>汽车保险费</t>
  </si>
  <si>
    <t>物流费</t>
  </si>
  <si>
    <t>房租物业</t>
  </si>
  <si>
    <t>房租费</t>
  </si>
  <si>
    <t>物业费</t>
  </si>
  <si>
    <t>水费</t>
  </si>
  <si>
    <t>电费</t>
  </si>
  <si>
    <t>仓储费</t>
  </si>
  <si>
    <t>装修费</t>
  </si>
  <si>
    <t>经营支出</t>
  </si>
  <si>
    <t>广告费</t>
  </si>
  <si>
    <t>宣传费</t>
  </si>
  <si>
    <t>研发费</t>
  </si>
  <si>
    <t>会议费</t>
  </si>
  <si>
    <t>服务费</t>
  </si>
  <si>
    <t>咨询费</t>
  </si>
  <si>
    <t>认证费</t>
  </si>
  <si>
    <t>专利费</t>
  </si>
  <si>
    <t>工会经费</t>
  </si>
  <si>
    <t>折旧摊销</t>
  </si>
  <si>
    <t>累计折旧</t>
  </si>
  <si>
    <t>无形资产摊销</t>
  </si>
  <si>
    <t>管理费用</t>
  </si>
  <si>
    <t>财务费用</t>
  </si>
  <si>
    <t>利息费用</t>
  </si>
  <si>
    <t>手续费用</t>
  </si>
  <si>
    <t>现金折扣</t>
  </si>
  <si>
    <t>汇兑损失</t>
  </si>
  <si>
    <t>营业外支出</t>
  </si>
  <si>
    <t>坏账损失</t>
  </si>
  <si>
    <t>无法收回的长期债券投资损失</t>
  </si>
  <si>
    <t>无法收回的长期股权投资损失</t>
  </si>
  <si>
    <t>自然灾害等不可抗力因素造成的损失</t>
  </si>
  <si>
    <t>税收滞纳金</t>
  </si>
  <si>
    <t>行政罚款</t>
  </si>
  <si>
    <t>非流动资产处置净损失</t>
  </si>
  <si>
    <t>所得税费用</t>
  </si>
  <si>
    <t>材料采购</t>
    <phoneticPr fontId="8" type="noConversion"/>
  </si>
  <si>
    <t>银行分配</t>
    <rPh sb="0" eb="1">
      <t>yin hang</t>
    </rPh>
    <rPh sb="2" eb="3">
      <t>fen pei</t>
    </rPh>
    <phoneticPr fontId="3" type="noConversion"/>
  </si>
  <si>
    <t>账户名称</t>
    <rPh sb="0" eb="1">
      <t>zhang hu</t>
    </rPh>
    <rPh sb="2" eb="3">
      <t>ming c</t>
    </rPh>
    <phoneticPr fontId="3" type="noConversion"/>
  </si>
  <si>
    <t>开户银行</t>
    <rPh sb="0" eb="1">
      <t>kai hu</t>
    </rPh>
    <rPh sb="2" eb="3">
      <t>yin hang</t>
    </rPh>
    <phoneticPr fontId="3" type="noConversion"/>
  </si>
  <si>
    <t>支行</t>
    <rPh sb="0" eb="1">
      <t>zhi hang</t>
    </rPh>
    <phoneticPr fontId="3" type="noConversion"/>
  </si>
  <si>
    <t>账户号</t>
    <phoneticPr fontId="3" type="noConversion"/>
  </si>
  <si>
    <t>银行</t>
    <rPh sb="0" eb="1">
      <t>yin hang</t>
    </rPh>
    <phoneticPr fontId="3" type="noConversion"/>
  </si>
  <si>
    <t>招行</t>
    <rPh sb="0" eb="1">
      <t>zhao hang</t>
    </rPh>
    <phoneticPr fontId="3" type="noConversion"/>
  </si>
  <si>
    <t>海淀支行</t>
    <rPh sb="0" eb="1">
      <t>hai dian</t>
    </rPh>
    <rPh sb="2" eb="3">
      <t>zhi hang</t>
    </rPh>
    <phoneticPr fontId="3" type="noConversion"/>
  </si>
  <si>
    <t>支付宝分配</t>
    <rPh sb="0" eb="1">
      <t>zhi fu bao</t>
    </rPh>
    <rPh sb="3" eb="4">
      <t>fen pei</t>
    </rPh>
    <phoneticPr fontId="3" type="noConversion"/>
  </si>
  <si>
    <t>支付宝账号</t>
    <rPh sb="0" eb="1">
      <t>zhi fu bao</t>
    </rPh>
    <rPh sb="3" eb="4">
      <t>zhang hao</t>
    </rPh>
    <phoneticPr fontId="3" type="noConversion"/>
  </si>
  <si>
    <t>支付宝</t>
    <rPh sb="0" eb="1">
      <t>zhi fu bao</t>
    </rPh>
    <phoneticPr fontId="3" type="noConversion"/>
  </si>
  <si>
    <t>微信分配</t>
    <rPh sb="0" eb="1">
      <t>wei xin</t>
    </rPh>
    <rPh sb="2" eb="3">
      <t>fen pei</t>
    </rPh>
    <phoneticPr fontId="3" type="noConversion"/>
  </si>
  <si>
    <t>微信名称</t>
    <rPh sb="0" eb="1">
      <t>wei xin</t>
    </rPh>
    <rPh sb="2" eb="3">
      <t>ming c</t>
    </rPh>
    <phoneticPr fontId="3" type="noConversion"/>
  </si>
  <si>
    <t>微信账号</t>
    <rPh sb="0" eb="1">
      <t>wei xin</t>
    </rPh>
    <rPh sb="2" eb="3">
      <t>zhang hao</t>
    </rPh>
    <phoneticPr fontId="3" type="noConversion"/>
  </si>
  <si>
    <t>微信</t>
    <rPh sb="0" eb="1">
      <t>wei x</t>
    </rPh>
    <phoneticPr fontId="3" type="noConversion"/>
  </si>
  <si>
    <t>应收帐款导入</t>
    <rPh sb="0" eb="1">
      <t>ying shou zhang kuan</t>
    </rPh>
    <rPh sb="4" eb="5">
      <t>dao ru</t>
    </rPh>
    <phoneticPr fontId="3" type="noConversion"/>
  </si>
  <si>
    <t>往来名称</t>
  </si>
  <si>
    <t>应收－张三</t>
    <rPh sb="0" eb="1">
      <t>ying shou</t>
    </rPh>
    <rPh sb="3" eb="4">
      <t>zhang sna</t>
    </rPh>
    <phoneticPr fontId="3" type="noConversion"/>
  </si>
  <si>
    <t>应收－李四</t>
    <rPh sb="0" eb="1">
      <t>ying shou</t>
    </rPh>
    <rPh sb="3" eb="4">
      <t>li si</t>
    </rPh>
    <phoneticPr fontId="3" type="noConversion"/>
  </si>
  <si>
    <t>个人</t>
  </si>
  <si>
    <t>固定资产</t>
    <rPh sb="0" eb="1">
      <t>gu ding</t>
    </rPh>
    <rPh sb="2" eb="3">
      <t>zi chan</t>
    </rPh>
    <phoneticPr fontId="3" type="noConversion"/>
  </si>
  <si>
    <r>
      <rPr>
        <b/>
        <sz val="9"/>
        <rFont val="微软雅黑"/>
        <family val="3"/>
        <charset val="134"/>
      </rPr>
      <t>序号</t>
    </r>
  </si>
  <si>
    <t>凭证编号</t>
    <phoneticPr fontId="3" type="noConversion"/>
  </si>
  <si>
    <t>部门性质</t>
    <phoneticPr fontId="18" type="noConversion"/>
  </si>
  <si>
    <t>分类</t>
    <phoneticPr fontId="3" type="noConversion"/>
  </si>
  <si>
    <t>名称/型号/规格/参数</t>
  </si>
  <si>
    <t>数量</t>
    <phoneticPr fontId="3" type="noConversion"/>
  </si>
  <si>
    <t>总额</t>
    <phoneticPr fontId="3" type="noConversion"/>
  </si>
  <si>
    <t>购进日期（2017/1/1）</t>
    <phoneticPr fontId="3" type="noConversion"/>
  </si>
  <si>
    <t>g001</t>
    <phoneticPr fontId="3" type="noConversion"/>
  </si>
  <si>
    <t>管理部门</t>
  </si>
  <si>
    <t>电子设备</t>
  </si>
  <si>
    <t>电脑</t>
    <rPh sb="0" eb="1">
      <t>dian nao</t>
    </rPh>
    <phoneticPr fontId="3" type="noConversion"/>
  </si>
  <si>
    <t>管理部门－电脑</t>
    <rPh sb="0" eb="1">
      <t>guan li bu men</t>
    </rPh>
    <rPh sb="5" eb="6">
      <t>dian nao</t>
    </rPh>
    <phoneticPr fontId="3" type="noConversion"/>
  </si>
  <si>
    <t>g002</t>
    <phoneticPr fontId="3" type="noConversion"/>
  </si>
  <si>
    <t>销售部门</t>
  </si>
  <si>
    <t>工器具、家具</t>
  </si>
  <si>
    <t>办公桌</t>
    <rPh sb="0" eb="1">
      <t>ban gong zhuo</t>
    </rPh>
    <phoneticPr fontId="3" type="noConversion"/>
  </si>
  <si>
    <t>销售部门－办公桌</t>
    <rPh sb="0" eb="1">
      <t>xiao shou</t>
    </rPh>
    <rPh sb="2" eb="3">
      <t>bu men</t>
    </rPh>
    <rPh sb="5" eb="6">
      <t>ban gong zhuo</t>
    </rPh>
    <phoneticPr fontId="3" type="noConversion"/>
  </si>
  <si>
    <t>无形资产</t>
    <rPh sb="0" eb="1">
      <t>wu xing zi chan</t>
    </rPh>
    <phoneticPr fontId="3" type="noConversion"/>
  </si>
  <si>
    <r>
      <rPr>
        <b/>
        <sz val="9"/>
        <rFont val="微软雅黑"/>
        <family val="3"/>
        <charset val="134"/>
      </rPr>
      <t>序号</t>
    </r>
    <phoneticPr fontId="3" type="noConversion"/>
  </si>
  <si>
    <t>凭证编号</t>
    <phoneticPr fontId="3" type="noConversion"/>
  </si>
  <si>
    <t>部门性质</t>
    <phoneticPr fontId="18" type="noConversion"/>
  </si>
  <si>
    <t>分类</t>
    <phoneticPr fontId="3" type="noConversion"/>
  </si>
  <si>
    <t>数量</t>
    <phoneticPr fontId="3" type="noConversion"/>
  </si>
  <si>
    <t>总额</t>
    <phoneticPr fontId="3" type="noConversion"/>
  </si>
  <si>
    <t>摊销期（年）</t>
    <phoneticPr fontId="3" type="noConversion"/>
  </si>
  <si>
    <t>购进日期（2017/1/1）</t>
    <phoneticPr fontId="3" type="noConversion"/>
  </si>
  <si>
    <t>备注</t>
    <phoneticPr fontId="3" type="noConversion"/>
  </si>
  <si>
    <t>w001</t>
    <phoneticPr fontId="3" type="noConversion"/>
  </si>
  <si>
    <t>软件</t>
  </si>
  <si>
    <t>管有方app</t>
    <rPh sb="0" eb="1">
      <t>guan you zhang</t>
    </rPh>
    <rPh sb="2" eb="3">
      <t>fang</t>
    </rPh>
    <phoneticPr fontId="3" type="noConversion"/>
  </si>
  <si>
    <t>管理部门－管有方app</t>
    <rPh sb="0" eb="1">
      <t>guan li bu men</t>
    </rPh>
    <rPh sb="5" eb="6">
      <t>guan you fang</t>
    </rPh>
    <phoneticPr fontId="3" type="noConversion"/>
  </si>
  <si>
    <t>w002</t>
    <phoneticPr fontId="3" type="noConversion"/>
  </si>
  <si>
    <t>其它</t>
  </si>
  <si>
    <t>专利</t>
    <rPh sb="0" eb="1">
      <t>zhuan li</t>
    </rPh>
    <phoneticPr fontId="3" type="noConversion"/>
  </si>
  <si>
    <t>销售部门－专利</t>
    <rPh sb="0" eb="1">
      <t>xiao shou</t>
    </rPh>
    <rPh sb="2" eb="3">
      <t>bu men</t>
    </rPh>
    <rPh sb="5" eb="6">
      <t>zhuan li</t>
    </rPh>
    <phoneticPr fontId="3" type="noConversion"/>
  </si>
  <si>
    <t>临时借入</t>
    <rPh sb="0" eb="1">
      <t>lin shi</t>
    </rPh>
    <rPh sb="2" eb="3">
      <t>jie ru</t>
    </rPh>
    <phoneticPr fontId="3" type="noConversion"/>
  </si>
  <si>
    <t>陈梦</t>
    <rPh sb="0" eb="1">
      <t>chen meng</t>
    </rPh>
    <phoneticPr fontId="3" type="noConversion"/>
  </si>
  <si>
    <t>个人</t>
    <rPh sb="0" eb="1">
      <t>ge ren</t>
    </rPh>
    <phoneticPr fontId="3" type="noConversion"/>
  </si>
  <si>
    <t>股东导入</t>
    <rPh sb="0" eb="1">
      <t>gu dong</t>
    </rPh>
    <rPh sb="2" eb="3">
      <t>dao ru</t>
    </rPh>
    <phoneticPr fontId="3" type="noConversion"/>
  </si>
  <si>
    <t>gd001</t>
    <phoneticPr fontId="8" type="noConversion"/>
  </si>
  <si>
    <t>gd002</t>
    <phoneticPr fontId="8" type="noConversion"/>
  </si>
  <si>
    <t>内部代表</t>
  </si>
  <si>
    <t>内部代表</t>
    <rPh sb="0" eb="1">
      <t>nei bu</t>
    </rPh>
    <rPh sb="2" eb="3">
      <t>dai b</t>
    </rPh>
    <phoneticPr fontId="3" type="noConversion"/>
  </si>
  <si>
    <t>其他</t>
    <rPh sb="0" eb="1">
      <t>qi ta</t>
    </rPh>
    <phoneticPr fontId="3" type="noConversion"/>
  </si>
  <si>
    <t>其他</t>
    <rPh sb="0" eb="1">
      <t>qi t</t>
    </rPh>
    <phoneticPr fontId="3" type="noConversion"/>
  </si>
  <si>
    <t>（其他应付）</t>
    <rPh sb="1" eb="2">
      <t>qi ta</t>
    </rPh>
    <rPh sb="3" eb="4">
      <t>ying fu</t>
    </rPh>
    <phoneticPr fontId="3" type="noConversion"/>
  </si>
  <si>
    <t>（其他应收）</t>
    <rPh sb="1" eb="2">
      <t>qi ta</t>
    </rPh>
    <rPh sb="3" eb="4">
      <t>ying shou</t>
    </rPh>
    <phoneticPr fontId="3" type="noConversion"/>
  </si>
  <si>
    <t>应付账款</t>
  </si>
  <si>
    <t>应付账款</t>
    <rPh sb="0" eb="1">
      <t>ying fu</t>
    </rPh>
    <rPh sb="2" eb="3">
      <t>zhang k</t>
    </rPh>
    <phoneticPr fontId="3" type="noConversion"/>
  </si>
  <si>
    <t>备注</t>
  </si>
  <si>
    <t>备注</t>
    <phoneticPr fontId="3" type="noConversion"/>
  </si>
  <si>
    <t>序号</t>
    <phoneticPr fontId="3" type="noConversion"/>
  </si>
  <si>
    <t>姓名</t>
    <phoneticPr fontId="3" type="noConversion"/>
  </si>
  <si>
    <t>实缴金额</t>
    <phoneticPr fontId="3" type="noConversion"/>
  </si>
  <si>
    <t>玄威</t>
    <rPh sb="0" eb="1">
      <t>xuan wei</t>
    </rPh>
    <phoneticPr fontId="3" type="noConversion"/>
  </si>
  <si>
    <t>李雷</t>
    <rPh sb="0" eb="1">
      <t>li lei</t>
    </rPh>
    <phoneticPr fontId="3" type="noConversion"/>
  </si>
  <si>
    <t>record_type0</t>
  </si>
  <si>
    <t>record_name1</t>
  </si>
  <si>
    <t>账户名2</t>
  </si>
  <si>
    <t>往来信息3</t>
  </si>
  <si>
    <t>收支类别4</t>
  </si>
  <si>
    <t>金额（收入／支出）5</t>
  </si>
  <si>
    <t>备注6</t>
  </si>
  <si>
    <t>测试场景7</t>
  </si>
  <si>
    <t>结果8</t>
  </si>
  <si>
    <t>Income</t>
  </si>
  <si>
    <t>income</t>
  </si>
  <si>
    <t>(个)内部代表</t>
  </si>
  <si>
    <t>利息收入</t>
  </si>
  <si>
    <t>内部代表，利息收入，银行100201-利息费用560301</t>
  </si>
  <si>
    <t>记收入</t>
  </si>
  <si>
    <t>(个)其他</t>
  </si>
  <si>
    <t>回收借出资金(收入)</t>
  </si>
  <si>
    <t>其他，回收借出资金（收入），微信100221-临时借出资金12210101</t>
  </si>
  <si>
    <t>收到临时借入款(收入)</t>
  </si>
  <si>
    <t>内部代表，收到临时借入款（收入），支付宝100211-22410101临时借入款</t>
  </si>
  <si>
    <t>现金</t>
  </si>
  <si>
    <t>收回投资利息(收入)</t>
  </si>
  <si>
    <t>其他，收回投资利息（收入），现金100101-投资收益511101</t>
  </si>
  <si>
    <t>收回投资本金(收入)</t>
  </si>
  <si>
    <t>内部代表，收回投资本金（收入），银行100201-151101投资收益</t>
  </si>
  <si>
    <t>收到投资款</t>
  </si>
  <si>
    <t>其他，收到投资款，微信100221-股东名称300101</t>
  </si>
  <si>
    <t>银行贷款(收入)</t>
  </si>
  <si>
    <t>内部代表，银行贷款（收入），支付宝100211-200101银行贷款</t>
  </si>
  <si>
    <t>应收账款</t>
  </si>
  <si>
    <t>其他，应收账款，现金100101-单位112201</t>
  </si>
  <si>
    <t>收入合计＝</t>
    <rPh sb="0" eb="1">
      <t>shor uu</t>
    </rPh>
    <rPh sb="2" eb="3">
      <t>he ji</t>
    </rPh>
    <phoneticPr fontId="3" type="noConversion"/>
  </si>
  <si>
    <t>Outcome</t>
  </si>
  <si>
    <t>outcome</t>
  </si>
  <si>
    <t>银行费用</t>
  </si>
  <si>
    <t>内部代表，银行费用，手续费用560302-银行100201</t>
  </si>
  <si>
    <t>记支出</t>
  </si>
  <si>
    <t>成功</t>
  </si>
  <si>
    <t>其他，临时借出资金，临时借出资金12210101-微信100221</t>
  </si>
  <si>
    <t>归还临时借入</t>
  </si>
  <si>
    <t>内部代表，归还临时借入，临时借入款22410101-支付宝100211</t>
  </si>
  <si>
    <t>对外投资款</t>
  </si>
  <si>
    <t>其他，对外投资款，某某公司151101-现金100101</t>
  </si>
  <si>
    <t>归还银行贷款</t>
  </si>
  <si>
    <t>内部代表，归还银行贷款，银行贷款200101-银行100201</t>
  </si>
  <si>
    <t>贷款利息</t>
  </si>
  <si>
    <t>内部代表，贷款利息，利息费用560301-支付宝100211</t>
  </si>
  <si>
    <t>应付工资奖金</t>
  </si>
  <si>
    <t>其他，应付工资奖金，工资奖金221101-微信100221</t>
  </si>
  <si>
    <t>应付社保费</t>
  </si>
  <si>
    <t>其他，应付社保费，应付社保22410103-现金100101</t>
  </si>
  <si>
    <t>内部代表，应付公积金，应付公积金22410104-银行100201</t>
  </si>
  <si>
    <t>应付劳务费</t>
  </si>
  <si>
    <t>其他，应付劳务费，单位22410101-微信100221</t>
  </si>
  <si>
    <t>应交增值税</t>
  </si>
  <si>
    <t>内部代表，应交增值税，应交增值税222101-支付宝100211</t>
  </si>
  <si>
    <t>应交城建税</t>
  </si>
  <si>
    <t>其他，应交城建设，应交城市维护建设税222108－现金100101</t>
  </si>
  <si>
    <t>应交教育附加</t>
  </si>
  <si>
    <t>内部代表，应交教育附加，教育附加税222113-银行100201</t>
  </si>
  <si>
    <t>应交地方教育附加</t>
  </si>
  <si>
    <t>其他，应交地方教育附加，地方教育费附加222114-微信100221</t>
  </si>
  <si>
    <t>应交个税</t>
  </si>
  <si>
    <t>内部代表，应交个税，应交个人所得税222112-支付宝100211</t>
  </si>
  <si>
    <t>应交印花税</t>
  </si>
  <si>
    <t>其他，应交印花税，应交印花税222118-现金100101</t>
  </si>
  <si>
    <t>内部代表，应交所得税，应交所得税222106-银行100201</t>
  </si>
  <si>
    <t>其他，应付账款，单位220201-微信100221</t>
  </si>
  <si>
    <t>支出合计＝</t>
    <rPh sb="0" eb="1">
      <t>zhi chu</t>
    </rPh>
    <rPh sb="2" eb="3">
      <t>he j</t>
    </rPh>
    <phoneticPr fontId="3" type="noConversion"/>
  </si>
  <si>
    <t>转出账户2</t>
  </si>
  <si>
    <t>转入账户3</t>
  </si>
  <si>
    <t>金额4</t>
  </si>
  <si>
    <t>备注5</t>
  </si>
  <si>
    <t>场景6</t>
  </si>
  <si>
    <t>结果7</t>
  </si>
  <si>
    <t>互转，银行到现金，现金100101-银行100201</t>
  </si>
  <si>
    <t>记互转</t>
  </si>
  <si>
    <t>互转，银行到支付宝，支付宝100211-银行100201</t>
  </si>
  <si>
    <t>互转，银行到微信，微信100221－银行100201</t>
  </si>
  <si>
    <t>互转，支付宝到银行，银行100201-支付宝100211</t>
  </si>
  <si>
    <t>互转，支付宝到微信，银行100201-微信100221</t>
  </si>
  <si>
    <t>互转，支付宝到现金，银行100201-现金100101</t>
  </si>
  <si>
    <t>互转，微信到银行，银行100201－微信100221</t>
  </si>
  <si>
    <t>互转，微信到支付宝，支付宝100211-微信100221</t>
  </si>
  <si>
    <t>互转，微信到现金，现金100101-微信100221</t>
  </si>
  <si>
    <t>互转，现金到银行，银行100201-现金100101</t>
  </si>
  <si>
    <t>互转，现金到微信，微信1002210现金100101</t>
  </si>
  <si>
    <t>互转，现金到支付宝，支付宝100211-现金100101</t>
  </si>
  <si>
    <t>收入／支出合计＝</t>
    <rPh sb="0" eb="1">
      <t>sho ru</t>
    </rPh>
    <rPh sb="3" eb="4">
      <t>zhi chu</t>
    </rPh>
    <rPh sb="5" eb="6">
      <t>he ji</t>
    </rPh>
    <phoneticPr fontId="3" type="noConversion"/>
  </si>
  <si>
    <t>账户转入</t>
  </si>
  <si>
    <t>账户转出</t>
  </si>
  <si>
    <t>应交教育费附加</t>
  </si>
  <si>
    <t>发票类型0</t>
    <rPh sb="0" eb="1">
      <t>fa p</t>
    </rPh>
    <rPh sb="2" eb="3">
      <t>lei x</t>
    </rPh>
    <phoneticPr fontId="3" type="noConversion"/>
  </si>
  <si>
    <t>对方信息1</t>
    <rPh sb="0" eb="1">
      <t>duf iang</t>
    </rPh>
    <rPh sb="2" eb="3">
      <t>xin xi</t>
    </rPh>
    <phoneticPr fontId="3" type="noConversion"/>
  </si>
  <si>
    <t>发票号2</t>
    <rPh sb="0" eb="1">
      <t>fa p</t>
    </rPh>
    <rPh sb="2" eb="3">
      <t>hao</t>
    </rPh>
    <phoneticPr fontId="3" type="noConversion"/>
  </si>
  <si>
    <t>类别3</t>
    <rPh sb="0" eb="1">
      <t>lei b</t>
    </rPh>
    <phoneticPr fontId="3" type="noConversion"/>
  </si>
  <si>
    <t>部门性质4</t>
    <rPh sb="0" eb="1">
      <t>bu men</t>
    </rPh>
    <rPh sb="2" eb="3">
      <t>xing zhi</t>
    </rPh>
    <phoneticPr fontId="3" type="noConversion"/>
  </si>
  <si>
    <t>税率5</t>
    <rPh sb="0" eb="1">
      <t>shui lü</t>
    </rPh>
    <phoneticPr fontId="3" type="noConversion"/>
  </si>
  <si>
    <t>进项税类别6</t>
    <rPh sb="0" eb="1">
      <t>jin xiang s</t>
    </rPh>
    <rPh sb="3" eb="4">
      <t>lei b</t>
    </rPh>
    <phoneticPr fontId="3" type="noConversion"/>
  </si>
  <si>
    <t>价税合计7</t>
    <rPh sb="0" eb="1">
      <t>jia shui he j</t>
    </rPh>
    <phoneticPr fontId="3" type="noConversion"/>
  </si>
  <si>
    <t>备注8</t>
    <rPh sb="0" eb="1">
      <t>bei zhu</t>
    </rPh>
    <phoneticPr fontId="3" type="noConversion"/>
  </si>
  <si>
    <t>场景9</t>
    <rPh sb="0" eb="1">
      <t>chang j</t>
    </rPh>
    <phoneticPr fontId="3" type="noConversion"/>
  </si>
  <si>
    <t>结果10</t>
    <rPh sb="0" eb="1">
      <t>jie guo</t>
    </rPh>
    <phoneticPr fontId="3" type="noConversion"/>
  </si>
  <si>
    <t>普票</t>
    <rPh sb="0" eb="1">
      <t>pu p</t>
    </rPh>
    <phoneticPr fontId="3" type="noConversion"/>
  </si>
  <si>
    <t>(个)内部代表</t>
    <phoneticPr fontId="3" type="noConversion"/>
  </si>
  <si>
    <t>福利费</t>
    <rPh sb="0" eb="1">
      <t>fu li fei</t>
    </rPh>
    <phoneticPr fontId="3" type="noConversion"/>
  </si>
  <si>
    <t>管理部门</t>
    <rPh sb="0" eb="1">
      <t>guan li</t>
    </rPh>
    <rPh sb="2" eb="3">
      <t>bu m</t>
    </rPh>
    <phoneticPr fontId="3" type="noConversion"/>
  </si>
  <si>
    <t>1.5%</t>
    <phoneticPr fontId="3" type="noConversion"/>
  </si>
  <si>
    <t>普票，内部代表，福利费，福利费56020104-临时借入款22410101</t>
    <rPh sb="0" eb="1">
      <t>pu p</t>
    </rPh>
    <rPh sb="3" eb="4">
      <t>nei bu</t>
    </rPh>
    <rPh sb="5" eb="6">
      <t>dai b</t>
    </rPh>
    <rPh sb="8" eb="9">
      <t>fu li fei</t>
    </rPh>
    <rPh sb="12" eb="13">
      <t>f li fei</t>
    </rPh>
    <rPh sb="24" eb="25">
      <t>lin shi</t>
    </rPh>
    <rPh sb="26" eb="27">
      <t>jie ru k</t>
    </rPh>
    <phoneticPr fontId="3" type="noConversion"/>
  </si>
  <si>
    <t>记普票收票</t>
    <rPh sb="0" eb="1">
      <t>ji</t>
    </rPh>
    <rPh sb="1" eb="2">
      <t>pu p</t>
    </rPh>
    <rPh sb="3" eb="4">
      <t>shou p</t>
    </rPh>
    <phoneticPr fontId="3" type="noConversion"/>
  </si>
  <si>
    <t>成功</t>
    <rPh sb="0" eb="1">
      <t>cheng gong</t>
    </rPh>
    <phoneticPr fontId="3" type="noConversion"/>
  </si>
  <si>
    <t>(个)其他</t>
    <rPh sb="4" eb="5">
      <t>qi ta</t>
    </rPh>
    <phoneticPr fontId="3" type="noConversion"/>
  </si>
  <si>
    <t>劳务费</t>
    <rPh sb="0" eb="1">
      <t>lao wu fei</t>
    </rPh>
    <phoneticPr fontId="3" type="noConversion"/>
  </si>
  <si>
    <t>销售部门</t>
    <rPh sb="0" eb="1">
      <t>xiao sh</t>
    </rPh>
    <rPh sb="2" eb="3">
      <t>bu men</t>
    </rPh>
    <phoneticPr fontId="3" type="noConversion"/>
  </si>
  <si>
    <t>3%</t>
    <phoneticPr fontId="3" type="noConversion"/>
  </si>
  <si>
    <t>普票，其他，劳务费，劳务费56020105－临时借入款22410101</t>
    <rPh sb="0" eb="1">
      <t>pu p</t>
    </rPh>
    <rPh sb="3" eb="4">
      <t>qi ta</t>
    </rPh>
    <rPh sb="6" eb="7">
      <t>lao wu f</t>
    </rPh>
    <rPh sb="10" eb="11">
      <t>lao wu f</t>
    </rPh>
    <phoneticPr fontId="3" type="noConversion"/>
  </si>
  <si>
    <t>招待费</t>
    <rPh sb="0" eb="1">
      <t>zhao dai fei</t>
    </rPh>
    <phoneticPr fontId="3" type="noConversion"/>
  </si>
  <si>
    <t>5%</t>
    <phoneticPr fontId="3" type="noConversion"/>
  </si>
  <si>
    <t>普票，内部代表，招待费，招待费56020201-临时借入款22410101</t>
    <rPh sb="0" eb="1">
      <t>pu p</t>
    </rPh>
    <rPh sb="3" eb="4">
      <t>nei bu</t>
    </rPh>
    <rPh sb="5" eb="6">
      <t>dai b</t>
    </rPh>
    <rPh sb="8" eb="9">
      <t>zhao dai f</t>
    </rPh>
    <rPh sb="12" eb="13">
      <t>zhao dai f</t>
    </rPh>
    <phoneticPr fontId="3" type="noConversion"/>
  </si>
  <si>
    <t>(个)其他</t>
    <rPh sb="3" eb="4">
      <t>qi ta</t>
    </rPh>
    <phoneticPr fontId="3" type="noConversion"/>
  </si>
  <si>
    <t>办公费</t>
    <rPh sb="0" eb="1">
      <t>ban gong fei</t>
    </rPh>
    <phoneticPr fontId="3" type="noConversion"/>
  </si>
  <si>
    <t>6%</t>
    <phoneticPr fontId="3" type="noConversion"/>
  </si>
  <si>
    <t>普票，其他，办公费，办公费56020202-临时借入款22410101</t>
    <rPh sb="0" eb="1">
      <t>pu p</t>
    </rPh>
    <rPh sb="3" eb="4">
      <t>qi ta</t>
    </rPh>
    <rPh sb="6" eb="7">
      <t>ban gong f</t>
    </rPh>
    <rPh sb="10" eb="11">
      <t>ban gong f</t>
    </rPh>
    <phoneticPr fontId="3" type="noConversion"/>
  </si>
  <si>
    <t>快递费</t>
    <rPh sb="0" eb="1">
      <t>kuai di f</t>
    </rPh>
    <phoneticPr fontId="3" type="noConversion"/>
  </si>
  <si>
    <t>11%</t>
    <phoneticPr fontId="3" type="noConversion"/>
  </si>
  <si>
    <t>普票，内部代表，快递费，快递费56020203-临时借入款22410101</t>
    <rPh sb="0" eb="1">
      <t>pu p</t>
    </rPh>
    <rPh sb="3" eb="4">
      <t>nei bu</t>
    </rPh>
    <rPh sb="5" eb="6">
      <t>dai b</t>
    </rPh>
    <rPh sb="8" eb="9">
      <t>kuai di f</t>
    </rPh>
    <rPh sb="12" eb="13">
      <t>kuai di f</t>
    </rPh>
    <phoneticPr fontId="3" type="noConversion"/>
  </si>
  <si>
    <t>维修费</t>
    <rPh sb="0" eb="1">
      <t>wei xiu fei</t>
    </rPh>
    <phoneticPr fontId="3" type="noConversion"/>
  </si>
  <si>
    <t>13%</t>
    <phoneticPr fontId="3" type="noConversion"/>
  </si>
  <si>
    <t>普票，其他，维修费，维修费56020204-临时借入款22410101</t>
    <rPh sb="0" eb="1">
      <t>pu p</t>
    </rPh>
    <rPh sb="3" eb="4">
      <t>qi ta</t>
    </rPh>
    <rPh sb="6" eb="7">
      <t>wei xiu f</t>
    </rPh>
    <rPh sb="10" eb="11">
      <t>wei xiu f</t>
    </rPh>
    <phoneticPr fontId="3" type="noConversion"/>
  </si>
  <si>
    <t>财产保险费</t>
    <rPh sb="0" eb="1">
      <t>cai chan</t>
    </rPh>
    <rPh sb="2" eb="3">
      <t>bao xian fei</t>
    </rPh>
    <phoneticPr fontId="3" type="noConversion"/>
  </si>
  <si>
    <t>17%</t>
    <phoneticPr fontId="3" type="noConversion"/>
  </si>
  <si>
    <t>普票，内部代表，财产保险费，财产保险费56020206-临时借入款22410101</t>
    <rPh sb="0" eb="1">
      <t>pu p</t>
    </rPh>
    <rPh sb="3" eb="4">
      <t>nei bu</t>
    </rPh>
    <rPh sb="5" eb="6">
      <t>dai b</t>
    </rPh>
    <rPh sb="8" eb="9">
      <t>cai chan bao xian f</t>
    </rPh>
    <rPh sb="14" eb="15">
      <t>cai chan bao xian f</t>
    </rPh>
    <phoneticPr fontId="3" type="noConversion"/>
  </si>
  <si>
    <t>设备租赁费</t>
    <rPh sb="0" eb="1">
      <t>she bei</t>
    </rPh>
    <rPh sb="2" eb="3">
      <t>zu lin fei</t>
    </rPh>
    <phoneticPr fontId="3" type="noConversion"/>
  </si>
  <si>
    <t>普票，其他，设备租赁费，设备租赁费56020207-临时借入款22410101</t>
    <rPh sb="0" eb="1">
      <t>pu p</t>
    </rPh>
    <rPh sb="3" eb="4">
      <t>qi ta</t>
    </rPh>
    <rPh sb="6" eb="7">
      <t>she bei</t>
    </rPh>
    <rPh sb="8" eb="9">
      <t>zu lin f</t>
    </rPh>
    <rPh sb="12" eb="13">
      <t>she bei</t>
    </rPh>
    <rPh sb="14" eb="15">
      <t>zu lin f</t>
    </rPh>
    <phoneticPr fontId="3" type="noConversion"/>
  </si>
  <si>
    <t>银行费用</t>
    <rPh sb="0" eb="1">
      <t>yin hang</t>
    </rPh>
    <rPh sb="2" eb="3">
      <t>fei yong</t>
    </rPh>
    <phoneticPr fontId="3" type="noConversion"/>
  </si>
  <si>
    <t>普票，内部代表，银行费用，手续费560302-临时借入款22410101</t>
    <rPh sb="0" eb="1">
      <t>pu p</t>
    </rPh>
    <rPh sb="3" eb="4">
      <t>nei bu dai b</t>
    </rPh>
    <rPh sb="8" eb="9">
      <t>yin hang</t>
    </rPh>
    <rPh sb="10" eb="11">
      <t>fei y</t>
    </rPh>
    <rPh sb="13" eb="14">
      <t>shou xu f</t>
    </rPh>
    <phoneticPr fontId="3" type="noConversion"/>
  </si>
  <si>
    <t>差旅费</t>
    <rPh sb="0" eb="1">
      <t>chai lü fei</t>
    </rPh>
    <phoneticPr fontId="3" type="noConversion"/>
  </si>
  <si>
    <t>普票，其他，差旅费，差旅费56020301-临时借入款22410101</t>
    <rPh sb="0" eb="1">
      <t>pu p</t>
    </rPh>
    <rPh sb="3" eb="4">
      <t>qi ta</t>
    </rPh>
    <rPh sb="6" eb="7">
      <t>chai lü f</t>
    </rPh>
    <rPh sb="10" eb="11">
      <t>chai lü f</t>
    </rPh>
    <phoneticPr fontId="3" type="noConversion"/>
  </si>
  <si>
    <t>交通费</t>
    <rPh sb="0" eb="1">
      <t>jiao tong fei</t>
    </rPh>
    <phoneticPr fontId="3" type="noConversion"/>
  </si>
  <si>
    <t>普票，内部代表，交通费，交通费56020302-临时借入款22410101</t>
    <rPh sb="0" eb="1">
      <t>pu p</t>
    </rPh>
    <rPh sb="3" eb="4">
      <t>nei bu dai b</t>
    </rPh>
    <rPh sb="8" eb="9">
      <t>jiao tong f</t>
    </rPh>
    <rPh sb="12" eb="13">
      <t>jiao tong f</t>
    </rPh>
    <phoneticPr fontId="3" type="noConversion"/>
  </si>
  <si>
    <t>汽油费</t>
    <rPh sb="0" eb="1">
      <t>qi you fei</t>
    </rPh>
    <phoneticPr fontId="3" type="noConversion"/>
  </si>
  <si>
    <t>普票，其他，汽油费，汽油费56020303-临时借入款22410101</t>
    <rPh sb="0" eb="1">
      <t>pu p</t>
    </rPh>
    <rPh sb="3" eb="4">
      <t>qi ta</t>
    </rPh>
    <rPh sb="6" eb="7">
      <t>qi you f</t>
    </rPh>
    <rPh sb="10" eb="11">
      <t>qi you f</t>
    </rPh>
    <phoneticPr fontId="3" type="noConversion"/>
  </si>
  <si>
    <t>路桥费</t>
    <rPh sb="0" eb="1">
      <t>lu qiao fei</t>
    </rPh>
    <phoneticPr fontId="3" type="noConversion"/>
  </si>
  <si>
    <t>普票，内部代表，路桥费，路桥费56020304－临时借入款22410101</t>
    <rPh sb="0" eb="1">
      <t>pu p</t>
    </rPh>
    <rPh sb="3" eb="4">
      <t>nei bu dai b</t>
    </rPh>
    <rPh sb="8" eb="9">
      <t>lu qiao f</t>
    </rPh>
    <rPh sb="12" eb="13">
      <t>lu qiao f</t>
    </rPh>
    <phoneticPr fontId="3" type="noConversion"/>
  </si>
  <si>
    <t>汽车维修费</t>
    <rPh sb="0" eb="1">
      <t>qi che</t>
    </rPh>
    <rPh sb="2" eb="3">
      <t>wei xiu fei</t>
    </rPh>
    <phoneticPr fontId="3" type="noConversion"/>
  </si>
  <si>
    <t>普票，其他，汽车维修费，汽车维修费56020305-临时借入款22410101</t>
    <rPh sb="0" eb="1">
      <t>pu p</t>
    </rPh>
    <rPh sb="3" eb="4">
      <t>qi ta</t>
    </rPh>
    <rPh sb="6" eb="7">
      <t>qi che</t>
    </rPh>
    <rPh sb="8" eb="9">
      <t>wei x</t>
    </rPh>
    <rPh sb="10" eb="11">
      <t>fei</t>
    </rPh>
    <rPh sb="12" eb="13">
      <t>qi che</t>
    </rPh>
    <rPh sb="14" eb="15">
      <t>wei xiu fi</t>
    </rPh>
    <phoneticPr fontId="3" type="noConversion"/>
  </si>
  <si>
    <t>汽车保险费</t>
    <rPh sb="0" eb="1">
      <t>qi che</t>
    </rPh>
    <rPh sb="2" eb="3">
      <t>bao xian fei</t>
    </rPh>
    <phoneticPr fontId="3" type="noConversion"/>
  </si>
  <si>
    <t>普票，内部代表，汽车保险费，汽车保险费56020306-临时借入款22410101</t>
    <rPh sb="0" eb="1">
      <t>pu p</t>
    </rPh>
    <rPh sb="3" eb="4">
      <t>nei bu dai b</t>
    </rPh>
    <rPh sb="8" eb="9">
      <t>qi che</t>
    </rPh>
    <rPh sb="10" eb="11">
      <t>bao xian f</t>
    </rPh>
    <rPh sb="14" eb="15">
      <t>qi che bao x</t>
    </rPh>
    <rPh sb="18" eb="19">
      <t>fei</t>
    </rPh>
    <phoneticPr fontId="3" type="noConversion"/>
  </si>
  <si>
    <t>物流费</t>
    <rPh sb="0" eb="1">
      <t>wu liu fei</t>
    </rPh>
    <phoneticPr fontId="3" type="noConversion"/>
  </si>
  <si>
    <t>普票，其他，物流费，物流费56020307-临时借入款22410101</t>
    <rPh sb="0" eb="1">
      <t>pu p</t>
    </rPh>
    <rPh sb="3" eb="4">
      <t>qi ta</t>
    </rPh>
    <rPh sb="6" eb="7">
      <t>wu liu f</t>
    </rPh>
    <rPh sb="10" eb="11">
      <t>wu liu f</t>
    </rPh>
    <phoneticPr fontId="3" type="noConversion"/>
  </si>
  <si>
    <t>房租费</t>
    <rPh sb="0" eb="1">
      <t>fang zu fei</t>
    </rPh>
    <phoneticPr fontId="3" type="noConversion"/>
  </si>
  <si>
    <t>普票，内部代表，房租费，房租费56020401-临时借入款22410101</t>
    <rPh sb="0" eb="1">
      <t>pu p</t>
    </rPh>
    <rPh sb="3" eb="4">
      <t>nei bu</t>
    </rPh>
    <rPh sb="5" eb="6">
      <t>dai b</t>
    </rPh>
    <rPh sb="8" eb="9">
      <t>fang zu f</t>
    </rPh>
    <rPh sb="12" eb="13">
      <t>fang zu f</t>
    </rPh>
    <phoneticPr fontId="3" type="noConversion"/>
  </si>
  <si>
    <t>物业费</t>
    <rPh sb="0" eb="1">
      <t>wu ye fei</t>
    </rPh>
    <phoneticPr fontId="3" type="noConversion"/>
  </si>
  <si>
    <t>普票，其他，物业费，物业费56020402-临时借入款22410101</t>
    <rPh sb="0" eb="1">
      <t>pu p</t>
    </rPh>
    <rPh sb="3" eb="4">
      <t>qi ta</t>
    </rPh>
    <rPh sb="6" eb="7">
      <t>wu ye f</t>
    </rPh>
    <rPh sb="10" eb="11">
      <t>wu ye f</t>
    </rPh>
    <phoneticPr fontId="3" type="noConversion"/>
  </si>
  <si>
    <t>水费</t>
    <rPh sb="0" eb="1">
      <t>shui fei</t>
    </rPh>
    <phoneticPr fontId="3" type="noConversion"/>
  </si>
  <si>
    <t>普票，内部代表，水费，水费56020403-临时借入款22410101</t>
    <rPh sb="0" eb="1">
      <t>pu p</t>
    </rPh>
    <rPh sb="3" eb="4">
      <t>nei bu dai b</t>
    </rPh>
    <rPh sb="8" eb="9">
      <t>shui fei</t>
    </rPh>
    <rPh sb="11" eb="12">
      <t>shui fei</t>
    </rPh>
    <phoneticPr fontId="3" type="noConversion"/>
  </si>
  <si>
    <t>电费</t>
    <rPh sb="0" eb="1">
      <t>dian fei</t>
    </rPh>
    <phoneticPr fontId="3" type="noConversion"/>
  </si>
  <si>
    <t>普票，其他，电费，电费56020404-临时借入款22410101</t>
    <rPh sb="0" eb="1">
      <t>pu p</t>
    </rPh>
    <rPh sb="3" eb="4">
      <t>qi ta</t>
    </rPh>
    <rPh sb="6" eb="7">
      <t>dian fei</t>
    </rPh>
    <rPh sb="9" eb="10">
      <t>dian fei</t>
    </rPh>
    <phoneticPr fontId="3" type="noConversion"/>
  </si>
  <si>
    <t>仓储费</t>
    <rPh sb="0" eb="1">
      <t>cang chu fei</t>
    </rPh>
    <phoneticPr fontId="3" type="noConversion"/>
  </si>
  <si>
    <t>普票，内部代表，仓储费，仓储费56020405-临时借入款22410101</t>
    <rPh sb="0" eb="1">
      <t>pu p</t>
    </rPh>
    <rPh sb="3" eb="4">
      <t>nei bu dai b</t>
    </rPh>
    <rPh sb="8" eb="9">
      <t>cang chu fei</t>
    </rPh>
    <rPh sb="12" eb="13">
      <t>cang chu fei</t>
    </rPh>
    <phoneticPr fontId="3" type="noConversion"/>
  </si>
  <si>
    <t>装修费</t>
    <rPh sb="0" eb="1">
      <t>zhuang xiu fei</t>
    </rPh>
    <phoneticPr fontId="3" type="noConversion"/>
  </si>
  <si>
    <t>普票，其他，装修费，装修费56020406-临时借入款22410101</t>
    <rPh sb="0" eb="1">
      <t>pu p</t>
    </rPh>
    <rPh sb="3" eb="4">
      <t>qi ta</t>
    </rPh>
    <rPh sb="6" eb="7">
      <t>zhuang xiu fei</t>
    </rPh>
    <rPh sb="10" eb="11">
      <t>zhuang xiu fei</t>
    </rPh>
    <phoneticPr fontId="3" type="noConversion"/>
  </si>
  <si>
    <t>广告费</t>
    <rPh sb="0" eb="1">
      <t>guang gao fei</t>
    </rPh>
    <phoneticPr fontId="3" type="noConversion"/>
  </si>
  <si>
    <t>普票，内部代表，广告费，广告费56020501-临时借入款22410101</t>
    <rPh sb="0" eb="1">
      <t>pu p</t>
    </rPh>
    <rPh sb="3" eb="4">
      <t>nei bu dai b</t>
    </rPh>
    <rPh sb="8" eb="9">
      <t>guang gao fei</t>
    </rPh>
    <rPh sb="12" eb="13">
      <t>guang gao f</t>
    </rPh>
    <phoneticPr fontId="3" type="noConversion"/>
  </si>
  <si>
    <t>宣传费</t>
    <rPh sb="0" eb="1">
      <t>xuan chuan fei</t>
    </rPh>
    <phoneticPr fontId="3" type="noConversion"/>
  </si>
  <si>
    <t>普票，其他，宣传费，宣传费56020502-临时借入款22410101</t>
    <rPh sb="0" eb="1">
      <t>pu p</t>
    </rPh>
    <rPh sb="3" eb="4">
      <t>qi ta</t>
    </rPh>
    <rPh sb="6" eb="7">
      <t>xuan chuan f</t>
    </rPh>
    <rPh sb="10" eb="11">
      <t>xuan chuan f</t>
    </rPh>
    <phoneticPr fontId="3" type="noConversion"/>
  </si>
  <si>
    <t>研发费</t>
    <rPh sb="0" eb="1">
      <t>yan fa fe</t>
    </rPh>
    <phoneticPr fontId="3" type="noConversion"/>
  </si>
  <si>
    <t>普票，内部代表，研发费，研发费56020503-临时借入款22410101</t>
    <rPh sb="0" eb="1">
      <t>pu p</t>
    </rPh>
    <rPh sb="3" eb="4">
      <t>nei bu dai b</t>
    </rPh>
    <rPh sb="8" eb="9">
      <t>yan fa f</t>
    </rPh>
    <rPh sb="12" eb="13">
      <t>yan fa f</t>
    </rPh>
    <phoneticPr fontId="3" type="noConversion"/>
  </si>
  <si>
    <t>会议费</t>
    <rPh sb="0" eb="1">
      <t>hui yi</t>
    </rPh>
    <rPh sb="2" eb="3">
      <t>fei</t>
    </rPh>
    <phoneticPr fontId="3" type="noConversion"/>
  </si>
  <si>
    <t>普票，其他，会议费，会议费56020504-临时借入款22410101</t>
    <rPh sb="0" eb="1">
      <t>pu p</t>
    </rPh>
    <rPh sb="3" eb="4">
      <t>qi ta</t>
    </rPh>
    <rPh sb="6" eb="7">
      <t>hui yi f</t>
    </rPh>
    <rPh sb="10" eb="11">
      <t>hui yi f</t>
    </rPh>
    <phoneticPr fontId="3" type="noConversion"/>
  </si>
  <si>
    <t>服务费</t>
    <rPh sb="0" eb="1">
      <t>fu wu fei</t>
    </rPh>
    <phoneticPr fontId="3" type="noConversion"/>
  </si>
  <si>
    <t>普票，内部代表，服务费，服务费56020505-临时借入款22410101</t>
    <rPh sb="0" eb="1">
      <t>pu p</t>
    </rPh>
    <rPh sb="3" eb="4">
      <t>nei bu dai b</t>
    </rPh>
    <rPh sb="8" eb="9">
      <t>fu wu f</t>
    </rPh>
    <rPh sb="12" eb="13">
      <t>fu wu f</t>
    </rPh>
    <phoneticPr fontId="3" type="noConversion"/>
  </si>
  <si>
    <t>咨询费</t>
    <rPh sb="0" eb="1">
      <t>zi xun fei</t>
    </rPh>
    <phoneticPr fontId="3" type="noConversion"/>
  </si>
  <si>
    <t>普票，其他，咨询费，咨询费56020506-临时借入款22410101</t>
    <rPh sb="0" eb="1">
      <t>pu p</t>
    </rPh>
    <rPh sb="3" eb="4">
      <t>qi ta</t>
    </rPh>
    <rPh sb="6" eb="7">
      <t>zi xun f</t>
    </rPh>
    <rPh sb="10" eb="11">
      <t>zi xun f</t>
    </rPh>
    <phoneticPr fontId="3" type="noConversion"/>
  </si>
  <si>
    <t>认证费</t>
    <rPh sb="0" eb="1">
      <t>ren zheng</t>
    </rPh>
    <rPh sb="2" eb="3">
      <t>fei</t>
    </rPh>
    <phoneticPr fontId="3" type="noConversion"/>
  </si>
  <si>
    <t>普票，内部代表，认证费，认证费56020507-临时借入款22410101</t>
    <rPh sb="0" eb="1">
      <t>pu p</t>
    </rPh>
    <rPh sb="3" eb="4">
      <t>nei bu dai b</t>
    </rPh>
    <rPh sb="8" eb="9">
      <t>ren zheng fei</t>
    </rPh>
    <rPh sb="12" eb="13">
      <t>ren zheng f</t>
    </rPh>
    <phoneticPr fontId="3" type="noConversion"/>
  </si>
  <si>
    <t>专利费</t>
    <rPh sb="0" eb="1">
      <t>zhuan li</t>
    </rPh>
    <rPh sb="2" eb="3">
      <t>fei</t>
    </rPh>
    <phoneticPr fontId="3" type="noConversion"/>
  </si>
  <si>
    <t>普票，其他，专利费，专利费56020508-临时借入款22410101</t>
    <rPh sb="0" eb="1">
      <t>pu p</t>
    </rPh>
    <rPh sb="3" eb="4">
      <t>qi ta</t>
    </rPh>
    <rPh sb="6" eb="7">
      <t>zhuan li fei</t>
    </rPh>
    <rPh sb="10" eb="11">
      <t>zhuan li fei</t>
    </rPh>
    <phoneticPr fontId="3" type="noConversion"/>
  </si>
  <si>
    <t>工会经费</t>
    <rPh sb="0" eb="1">
      <t>gong hui</t>
    </rPh>
    <rPh sb="2" eb="3">
      <t>jing fei</t>
    </rPh>
    <phoneticPr fontId="3" type="noConversion"/>
  </si>
  <si>
    <t>普票，内部代表，工会经费，工会经费56020509-临时借入款22410101</t>
    <rPh sb="0" eb="1">
      <t>pu p</t>
    </rPh>
    <rPh sb="3" eb="4">
      <t>nei bu dai b</t>
    </rPh>
    <rPh sb="8" eb="9">
      <t>gong hui</t>
    </rPh>
    <rPh sb="10" eb="11">
      <t>jing fei</t>
    </rPh>
    <rPh sb="13" eb="14">
      <t>gong hui jing fei</t>
    </rPh>
    <phoneticPr fontId="3" type="noConversion"/>
  </si>
  <si>
    <t>普票，其他，其他，其他560299-临时借入款22410101</t>
    <rPh sb="0" eb="1">
      <t>pu p</t>
    </rPh>
    <rPh sb="3" eb="4">
      <t>qi ta</t>
    </rPh>
    <rPh sb="6" eb="7">
      <t>qi ta</t>
    </rPh>
    <rPh sb="9" eb="10">
      <t>qi ta</t>
    </rPh>
    <phoneticPr fontId="3" type="noConversion"/>
  </si>
  <si>
    <t>行政罚款</t>
    <rPh sb="0" eb="1">
      <t>xing zhng fa k</t>
    </rPh>
    <phoneticPr fontId="3" type="noConversion"/>
  </si>
  <si>
    <t>普票，内部代表，行政罚款，行政罚款571106-临时借入款22410101</t>
    <rPh sb="0" eb="1">
      <t>pu p</t>
    </rPh>
    <rPh sb="3" eb="4">
      <t>nei bu dai b</t>
    </rPh>
    <rPh sb="8" eb="9">
      <t>xing zheng fa kuan</t>
    </rPh>
    <rPh sb="13" eb="14">
      <t>xing zheng fa k</t>
    </rPh>
    <phoneticPr fontId="3" type="noConversion"/>
  </si>
  <si>
    <t>税务滞纳金</t>
    <rPh sb="0" eb="1">
      <t>shui wu</t>
    </rPh>
    <rPh sb="2" eb="3">
      <t>zhi na j</t>
    </rPh>
    <phoneticPr fontId="3" type="noConversion"/>
  </si>
  <si>
    <t>普票，其他，税务滞纳金，税务滞纳金571105-临时借入款22410101</t>
    <rPh sb="0" eb="1">
      <t>pu p</t>
    </rPh>
    <rPh sb="3" eb="4">
      <t>qi ta</t>
    </rPh>
    <rPh sb="6" eb="7">
      <t>shui wu</t>
    </rPh>
    <rPh sb="8" eb="9">
      <t>zhi na jin</t>
    </rPh>
    <rPh sb="12" eb="13">
      <t>shui wu zhi na j</t>
    </rPh>
    <phoneticPr fontId="3" type="noConversion"/>
  </si>
  <si>
    <t>印花税</t>
    <rPh sb="0" eb="1">
      <t>yin hua s</t>
    </rPh>
    <phoneticPr fontId="3" type="noConversion"/>
  </si>
  <si>
    <t>普票，内部代表，印花税，印花税560309-临时借入款22410101</t>
    <rPh sb="0" eb="1">
      <t>pu p</t>
    </rPh>
    <rPh sb="3" eb="4">
      <t>nei bu dai b</t>
    </rPh>
    <rPh sb="8" eb="9">
      <t>yin hua s</t>
    </rPh>
    <rPh sb="12" eb="13">
      <t>yin hua s</t>
    </rPh>
    <phoneticPr fontId="3" type="noConversion"/>
  </si>
  <si>
    <t>残保金</t>
    <rPh sb="0" eb="1">
      <t>can bao j</t>
    </rPh>
    <phoneticPr fontId="3" type="noConversion"/>
  </si>
  <si>
    <t>普票，其他，残保金，残保金540314-临时借入款22410101</t>
    <rPh sb="0" eb="1">
      <t>pu p</t>
    </rPh>
    <rPh sb="3" eb="4">
      <t>qi ta</t>
    </rPh>
    <rPh sb="6" eb="7">
      <t>can bao j</t>
    </rPh>
    <rPh sb="10" eb="11">
      <t>can bao j</t>
    </rPh>
    <phoneticPr fontId="3" type="noConversion"/>
  </si>
  <si>
    <t>减免税款</t>
    <rPh sb="0" eb="1">
      <t>jian mian shui k</t>
    </rPh>
    <phoneticPr fontId="3" type="noConversion"/>
  </si>
  <si>
    <t>普票，内部代表，减免税款，减免税款222117-临时借入款22410102</t>
    <rPh sb="0" eb="1">
      <t>pu p</t>
    </rPh>
    <rPh sb="3" eb="4">
      <t>nei bu dai b</t>
    </rPh>
    <rPh sb="8" eb="9">
      <t>jian mian</t>
    </rPh>
    <rPh sb="10" eb="11">
      <t>shui k</t>
    </rPh>
    <rPh sb="13" eb="14">
      <t>jian mian shui k</t>
    </rPh>
    <phoneticPr fontId="3" type="noConversion"/>
  </si>
  <si>
    <t>原材料</t>
    <rPh sb="0" eb="1">
      <t>yuan cai l</t>
    </rPh>
    <phoneticPr fontId="3" type="noConversion"/>
  </si>
  <si>
    <t>普票，内部代表，原材料，原材料140301-单位220201</t>
    <rPh sb="0" eb="1">
      <t>pu p</t>
    </rPh>
    <rPh sb="3" eb="4">
      <t>nei bu dai b</t>
    </rPh>
    <rPh sb="8" eb="9">
      <t>yuan cai l</t>
    </rPh>
    <rPh sb="12" eb="13">
      <t>yuan cai l</t>
    </rPh>
    <rPh sb="22" eb="23">
      <t>dan wei</t>
    </rPh>
    <phoneticPr fontId="3" type="noConversion"/>
  </si>
  <si>
    <t>商品产品</t>
    <rPh sb="0" eb="1">
      <t>shang p</t>
    </rPh>
    <rPh sb="2" eb="3">
      <t>chan p</t>
    </rPh>
    <phoneticPr fontId="3" type="noConversion"/>
  </si>
  <si>
    <t>普票，其他，商品产品，库存商品140501-单位220202</t>
    <rPh sb="0" eb="1">
      <t>pu p</t>
    </rPh>
    <rPh sb="3" eb="4">
      <t>qi ta</t>
    </rPh>
    <rPh sb="6" eb="7">
      <t>shang p</t>
    </rPh>
    <rPh sb="8" eb="9">
      <t>chan p</t>
    </rPh>
    <rPh sb="11" eb="12">
      <t>ku cun</t>
    </rPh>
    <rPh sb="13" eb="14">
      <t>shang p</t>
    </rPh>
    <rPh sb="22" eb="23">
      <t>dan wei</t>
    </rPh>
    <phoneticPr fontId="3" type="noConversion"/>
  </si>
  <si>
    <t>专票</t>
    <rPh sb="0" eb="1">
      <t>zhuan p</t>
    </rPh>
    <phoneticPr fontId="3" type="noConversion"/>
  </si>
  <si>
    <t>专票，其他，福利费，福利费56020104、待抵扣进项税1221033-临时借入款22410101</t>
    <rPh sb="0" eb="1">
      <t>zhuan p</t>
    </rPh>
    <rPh sb="3" eb="4">
      <t>qi ta</t>
    </rPh>
    <rPh sb="6" eb="7">
      <t>fu li fei</t>
    </rPh>
    <rPh sb="10" eb="11">
      <t>fu li fei</t>
    </rPh>
    <rPh sb="22" eb="23">
      <t>dai di k</t>
    </rPh>
    <rPh sb="25" eb="26">
      <t>jin xiang s</t>
    </rPh>
    <rPh sb="36" eb="37">
      <t>lin shi</t>
    </rPh>
    <rPh sb="38" eb="39">
      <t>jie ru k</t>
    </rPh>
    <phoneticPr fontId="3" type="noConversion"/>
  </si>
  <si>
    <t>记专票收票</t>
    <rPh sb="0" eb="1">
      <t>ji</t>
    </rPh>
    <rPh sb="1" eb="2">
      <t>zhuan p</t>
    </rPh>
    <rPh sb="3" eb="4">
      <t>sho p</t>
    </rPh>
    <phoneticPr fontId="3" type="noConversion"/>
  </si>
  <si>
    <t>普票，内部代表，招待费，招待费56020201、待抵扣进项税122103-临时借入款22410101</t>
    <rPh sb="0" eb="1">
      <t>pu p</t>
    </rPh>
    <rPh sb="3" eb="4">
      <t>nei bu</t>
    </rPh>
    <rPh sb="5" eb="6">
      <t>dai b</t>
    </rPh>
    <rPh sb="8" eb="9">
      <t>zhao dai f</t>
    </rPh>
    <rPh sb="12" eb="13">
      <t>zhao dai f</t>
    </rPh>
    <phoneticPr fontId="3" type="noConversion"/>
  </si>
  <si>
    <t>有形动产租赁</t>
    <rPh sb="0" eb="1">
      <t>you xing dong chan</t>
    </rPh>
    <rPh sb="4" eb="5">
      <t>zu lin</t>
    </rPh>
    <phoneticPr fontId="3" type="noConversion"/>
  </si>
  <si>
    <t>普票，其他，办公费，办公费56020202、待抵扣进项税122103-临时借入款22410101</t>
    <rPh sb="0" eb="1">
      <t>pu p</t>
    </rPh>
    <rPh sb="3" eb="4">
      <t>qi ta</t>
    </rPh>
    <rPh sb="6" eb="7">
      <t>ban gong f</t>
    </rPh>
    <rPh sb="10" eb="11">
      <t>ban gong f</t>
    </rPh>
    <phoneticPr fontId="3" type="noConversion"/>
  </si>
  <si>
    <t>运输服务</t>
    <rPh sb="0" eb="1">
      <t>yun shu</t>
    </rPh>
    <rPh sb="2" eb="3">
      <t>fu wu</t>
    </rPh>
    <phoneticPr fontId="3" type="noConversion"/>
  </si>
  <si>
    <t>普票，内部代表，快递费，快递费56020203、待抵扣进项税122103-临时借入款22410101</t>
    <rPh sb="0" eb="1">
      <t>pu p</t>
    </rPh>
    <rPh sb="3" eb="4">
      <t>nei bu</t>
    </rPh>
    <rPh sb="5" eb="6">
      <t>dai b</t>
    </rPh>
    <rPh sb="8" eb="9">
      <t>kuai di f</t>
    </rPh>
    <rPh sb="12" eb="13">
      <t>kuai di f</t>
    </rPh>
    <phoneticPr fontId="3" type="noConversion"/>
  </si>
  <si>
    <t>电信服务</t>
    <rPh sb="0" eb="1">
      <t>dian xin</t>
    </rPh>
    <rPh sb="2" eb="3">
      <t>fu wu</t>
    </rPh>
    <phoneticPr fontId="3" type="noConversion"/>
  </si>
  <si>
    <t>普票，其他，维修费，维修费56020204、待抵扣进项税122103-临时借入款22410101</t>
    <rPh sb="0" eb="1">
      <t>pu p</t>
    </rPh>
    <rPh sb="3" eb="4">
      <t>qi ta</t>
    </rPh>
    <rPh sb="6" eb="7">
      <t>wei xiu f</t>
    </rPh>
    <rPh sb="10" eb="11">
      <t>wei xiu f</t>
    </rPh>
    <phoneticPr fontId="3" type="noConversion"/>
  </si>
  <si>
    <t>建筑安装服务</t>
    <rPh sb="0" eb="1">
      <t>jian zhu</t>
    </rPh>
    <rPh sb="2" eb="3">
      <t>an zhuang</t>
    </rPh>
    <rPh sb="4" eb="5">
      <t>fu wu</t>
    </rPh>
    <phoneticPr fontId="3" type="noConversion"/>
  </si>
  <si>
    <t>普票，内部代表，财产保险费，财产保险费56020206、待抵扣进项税122103-临时借入款22410101</t>
    <rPh sb="0" eb="1">
      <t>pu p</t>
    </rPh>
    <rPh sb="3" eb="4">
      <t>nei bu</t>
    </rPh>
    <rPh sb="5" eb="6">
      <t>dai b</t>
    </rPh>
    <rPh sb="8" eb="9">
      <t>cai chan bao xian f</t>
    </rPh>
    <rPh sb="14" eb="15">
      <t>cai chan bao xian f</t>
    </rPh>
    <phoneticPr fontId="3" type="noConversion"/>
  </si>
  <si>
    <t>金融保险服务</t>
    <rPh sb="0" eb="1">
      <t>jin rong</t>
    </rPh>
    <rPh sb="2" eb="3">
      <t>bao xian</t>
    </rPh>
    <rPh sb="4" eb="5">
      <t>fu wu</t>
    </rPh>
    <phoneticPr fontId="3" type="noConversion"/>
  </si>
  <si>
    <t>普票，其他，设备租赁费，设备租赁费56020207、待抵扣进项税122103-临时借入款22410101</t>
    <rPh sb="0" eb="1">
      <t>pu p</t>
    </rPh>
    <rPh sb="3" eb="4">
      <t>qi ta</t>
    </rPh>
    <rPh sb="6" eb="7">
      <t>she bei</t>
    </rPh>
    <rPh sb="8" eb="9">
      <t>zu lin f</t>
    </rPh>
    <rPh sb="12" eb="13">
      <t>she bei</t>
    </rPh>
    <rPh sb="14" eb="15">
      <t>zu lin f</t>
    </rPh>
    <phoneticPr fontId="3" type="noConversion"/>
  </si>
  <si>
    <t>生活服务</t>
    <rPh sb="0" eb="1">
      <t>sheng huo</t>
    </rPh>
    <rPh sb="2" eb="3">
      <t>fu wu</t>
    </rPh>
    <phoneticPr fontId="3" type="noConversion"/>
  </si>
  <si>
    <t>普票，内部代表，银行费用，手续费560302、待抵扣进项税122103-临时借入款22410101</t>
    <rPh sb="0" eb="1">
      <t>pu p</t>
    </rPh>
    <rPh sb="3" eb="4">
      <t>nei bu dai b</t>
    </rPh>
    <rPh sb="8" eb="9">
      <t>yin hang</t>
    </rPh>
    <rPh sb="10" eb="11">
      <t>fei y</t>
    </rPh>
    <rPh sb="13" eb="14">
      <t>shou xu f</t>
    </rPh>
    <phoneticPr fontId="3" type="noConversion"/>
  </si>
  <si>
    <t>货物及加工，修理修配劳务</t>
    <rPh sb="0" eb="1">
      <t>huo wu</t>
    </rPh>
    <rPh sb="2" eb="3">
      <t>ji</t>
    </rPh>
    <rPh sb="3" eb="4">
      <t>jia gong</t>
    </rPh>
    <rPh sb="6" eb="7">
      <t>xiu li</t>
    </rPh>
    <rPh sb="8" eb="9">
      <t>xiu pei</t>
    </rPh>
    <rPh sb="10" eb="11">
      <t>lao wu</t>
    </rPh>
    <phoneticPr fontId="3" type="noConversion"/>
  </si>
  <si>
    <t>普票，其他，差旅费，差旅费56020301、待抵扣进项税122103-临时借入款22410101</t>
    <rPh sb="0" eb="1">
      <t>pu p</t>
    </rPh>
    <rPh sb="3" eb="4">
      <t>qi ta</t>
    </rPh>
    <rPh sb="6" eb="7">
      <t>chai lü f</t>
    </rPh>
    <rPh sb="10" eb="11">
      <t>chai lü f</t>
    </rPh>
    <phoneticPr fontId="3" type="noConversion"/>
  </si>
  <si>
    <t>普票，内部代表，交通费，交通费56020302、待抵扣进项税122103-临时借入款22410101</t>
    <rPh sb="0" eb="1">
      <t>pu p</t>
    </rPh>
    <rPh sb="3" eb="4">
      <t>nei bu dai b</t>
    </rPh>
    <rPh sb="8" eb="9">
      <t>jiao tong f</t>
    </rPh>
    <rPh sb="12" eb="13">
      <t>jiao tong f</t>
    </rPh>
    <phoneticPr fontId="3" type="noConversion"/>
  </si>
  <si>
    <t>不动产租赁服务</t>
    <rPh sb="0" eb="1">
      <t>bu dong c</t>
    </rPh>
    <rPh sb="3" eb="4">
      <t>zu lin</t>
    </rPh>
    <rPh sb="5" eb="6">
      <t>fu wu</t>
    </rPh>
    <phoneticPr fontId="3" type="noConversion"/>
  </si>
  <si>
    <t>普票，其他，汽油费，汽油费56020303、待抵扣进项税122103-临时借入款22410101</t>
    <rPh sb="0" eb="1">
      <t>pu p</t>
    </rPh>
    <rPh sb="3" eb="4">
      <t>qi ta</t>
    </rPh>
    <rPh sb="6" eb="7">
      <t>qi you f</t>
    </rPh>
    <rPh sb="10" eb="11">
      <t>qi you f</t>
    </rPh>
    <phoneticPr fontId="3" type="noConversion"/>
  </si>
  <si>
    <t>普票，内部代表，路桥费，路桥费56020304、待抵扣进项税122103－临时借入款22410101</t>
    <rPh sb="0" eb="1">
      <t>pu p</t>
    </rPh>
    <rPh sb="3" eb="4">
      <t>nei bu dai b</t>
    </rPh>
    <rPh sb="8" eb="9">
      <t>lu qiao f</t>
    </rPh>
    <rPh sb="12" eb="13">
      <t>lu qiao f</t>
    </rPh>
    <phoneticPr fontId="3" type="noConversion"/>
  </si>
  <si>
    <t>普票，其他，汽车维修费，汽车维修费56020305、待抵扣进项税122103-临时借入款22410101</t>
    <rPh sb="0" eb="1">
      <t>pu p</t>
    </rPh>
    <rPh sb="3" eb="4">
      <t>qi ta</t>
    </rPh>
    <rPh sb="6" eb="7">
      <t>qi che</t>
    </rPh>
    <rPh sb="8" eb="9">
      <t>wei x</t>
    </rPh>
    <rPh sb="10" eb="11">
      <t>fei</t>
    </rPh>
    <rPh sb="12" eb="13">
      <t>qi che</t>
    </rPh>
    <rPh sb="14" eb="15">
      <t>wei xiu fi</t>
    </rPh>
    <phoneticPr fontId="3" type="noConversion"/>
  </si>
  <si>
    <t>普票，内部代表，汽车保险费，汽车保险费56020306、待抵扣进项税122103-临时借入款22410101</t>
    <rPh sb="0" eb="1">
      <t>pu p</t>
    </rPh>
    <rPh sb="3" eb="4">
      <t>nei bu dai b</t>
    </rPh>
    <rPh sb="8" eb="9">
      <t>qi che</t>
    </rPh>
    <rPh sb="10" eb="11">
      <t>bao xian f</t>
    </rPh>
    <rPh sb="14" eb="15">
      <t>qi che bao x</t>
    </rPh>
    <rPh sb="18" eb="19">
      <t>fei</t>
    </rPh>
    <phoneticPr fontId="3" type="noConversion"/>
  </si>
  <si>
    <t>生活服务</t>
    <rPh sb="0" eb="1">
      <t>sehng huo</t>
    </rPh>
    <rPh sb="2" eb="3">
      <t>fu wu</t>
    </rPh>
    <phoneticPr fontId="3" type="noConversion"/>
  </si>
  <si>
    <t>普票，其他，物流费，物流费56020307、待抵扣进项税122103-临时借入款22410101</t>
    <rPh sb="0" eb="1">
      <t>pu p</t>
    </rPh>
    <rPh sb="3" eb="4">
      <t>qi ta</t>
    </rPh>
    <rPh sb="6" eb="7">
      <t>wu liu f</t>
    </rPh>
    <rPh sb="10" eb="11">
      <t>wu liu f</t>
    </rPh>
    <phoneticPr fontId="3" type="noConversion"/>
  </si>
  <si>
    <t>普票，内部代表，房租费，房租费56020401、待抵扣进项税122103-临时借入款22410101</t>
    <rPh sb="0" eb="1">
      <t>pu p</t>
    </rPh>
    <rPh sb="3" eb="4">
      <t>nei bu</t>
    </rPh>
    <rPh sb="5" eb="6">
      <t>dai b</t>
    </rPh>
    <rPh sb="8" eb="9">
      <t>fang zu f</t>
    </rPh>
    <rPh sb="12" eb="13">
      <t>fang zu f</t>
    </rPh>
    <phoneticPr fontId="3" type="noConversion"/>
  </si>
  <si>
    <t>普票，其他，物业费，物业费56020402、待抵扣进项税122103-临时借入款22410101</t>
    <rPh sb="0" eb="1">
      <t>pu p</t>
    </rPh>
    <rPh sb="3" eb="4">
      <t>qi ta</t>
    </rPh>
    <rPh sb="6" eb="7">
      <t>wu ye f</t>
    </rPh>
    <rPh sb="10" eb="11">
      <t>wu ye f</t>
    </rPh>
    <phoneticPr fontId="3" type="noConversion"/>
  </si>
  <si>
    <t>普票，内部代表，水费，水费56020403、待抵扣进项税122103-临时借入款22410101</t>
    <rPh sb="0" eb="1">
      <t>pu p</t>
    </rPh>
    <rPh sb="3" eb="4">
      <t>nei bu dai b</t>
    </rPh>
    <rPh sb="8" eb="9">
      <t>shui fei</t>
    </rPh>
    <rPh sb="11" eb="12">
      <t>shui fei</t>
    </rPh>
    <phoneticPr fontId="3" type="noConversion"/>
  </si>
  <si>
    <t>建筑安装服务</t>
    <rPh sb="0" eb="1">
      <t>jian zh</t>
    </rPh>
    <rPh sb="2" eb="3">
      <t>an zhuang</t>
    </rPh>
    <rPh sb="4" eb="5">
      <t>fu wu</t>
    </rPh>
    <phoneticPr fontId="3" type="noConversion"/>
  </si>
  <si>
    <t>普票，其他，电费，电费56020404、待抵扣进项税122103-临时借入款22410101</t>
    <rPh sb="0" eb="1">
      <t>pu p</t>
    </rPh>
    <rPh sb="3" eb="4">
      <t>qi ta</t>
    </rPh>
    <rPh sb="6" eb="7">
      <t>dian fei</t>
    </rPh>
    <rPh sb="9" eb="10">
      <t>dian fei</t>
    </rPh>
    <phoneticPr fontId="3" type="noConversion"/>
  </si>
  <si>
    <t>不动产租赁服务</t>
    <rPh sb="0" eb="1">
      <t>bu dong chan</t>
    </rPh>
    <rPh sb="3" eb="4">
      <t>zu lin</t>
    </rPh>
    <rPh sb="5" eb="6">
      <t>fu wu</t>
    </rPh>
    <phoneticPr fontId="3" type="noConversion"/>
  </si>
  <si>
    <t>普票，内部代表，仓储费，仓储费56020405、待抵扣进项税122103-临时借入款22410101</t>
    <rPh sb="0" eb="1">
      <t>pu p</t>
    </rPh>
    <rPh sb="3" eb="4">
      <t>nei bu dai b</t>
    </rPh>
    <rPh sb="8" eb="9">
      <t>cang chu fei</t>
    </rPh>
    <rPh sb="12" eb="13">
      <t>cang chu fei</t>
    </rPh>
    <phoneticPr fontId="3" type="noConversion"/>
  </si>
  <si>
    <t>普票，其他，装修费，装修费56020406、待抵扣进项税122103-临时借入款22410101</t>
    <rPh sb="0" eb="1">
      <t>pu p</t>
    </rPh>
    <rPh sb="3" eb="4">
      <t>qi ta</t>
    </rPh>
    <rPh sb="6" eb="7">
      <t>zhuang xiu fei</t>
    </rPh>
    <rPh sb="10" eb="11">
      <t>zhuang xiu fei</t>
    </rPh>
    <phoneticPr fontId="3" type="noConversion"/>
  </si>
  <si>
    <t>普票，内部代表，广告费，广告费56020501、待抵扣进项税122103-临时借入款22410101</t>
    <rPh sb="0" eb="1">
      <t>pu p</t>
    </rPh>
    <rPh sb="3" eb="4">
      <t>nei bu dai b</t>
    </rPh>
    <rPh sb="8" eb="9">
      <t>guang gao fei</t>
    </rPh>
    <rPh sb="12" eb="13">
      <t>guang gao f</t>
    </rPh>
    <phoneticPr fontId="3" type="noConversion"/>
  </si>
  <si>
    <t>有形动产租赁</t>
    <rPh sb="0" eb="1">
      <t>you xing dong chan</t>
    </rPh>
    <rPh sb="4" eb="5">
      <t>zu l</t>
    </rPh>
    <phoneticPr fontId="3" type="noConversion"/>
  </si>
  <si>
    <t>普票，其他，宣传费，宣传费56020502、待抵扣进项税122103-临时借入款22410101</t>
    <rPh sb="0" eb="1">
      <t>pu p</t>
    </rPh>
    <rPh sb="3" eb="4">
      <t>qi ta</t>
    </rPh>
    <rPh sb="6" eb="7">
      <t>xuan chuan f</t>
    </rPh>
    <rPh sb="10" eb="11">
      <t>xuan chuan f</t>
    </rPh>
    <phoneticPr fontId="3" type="noConversion"/>
  </si>
  <si>
    <t>普票，内部代表，研发费，研发费56020503、待抵扣进项税122103-临时借入款22410101</t>
    <rPh sb="0" eb="1">
      <t>pu p</t>
    </rPh>
    <rPh sb="3" eb="4">
      <t>nei bu dai b</t>
    </rPh>
    <rPh sb="8" eb="9">
      <t>yan fa f</t>
    </rPh>
    <rPh sb="12" eb="13">
      <t>yan fa f</t>
    </rPh>
    <phoneticPr fontId="3" type="noConversion"/>
  </si>
  <si>
    <t>普票，其他，会议费，会议费56020504、待抵扣进项税122103-临时借入款22410101</t>
    <rPh sb="0" eb="1">
      <t>pu p</t>
    </rPh>
    <rPh sb="3" eb="4">
      <t>qi ta</t>
    </rPh>
    <rPh sb="6" eb="7">
      <t>hui yi f</t>
    </rPh>
    <rPh sb="10" eb="11">
      <t>hui yi f</t>
    </rPh>
    <phoneticPr fontId="3" type="noConversion"/>
  </si>
  <si>
    <t>普票，内部代表，服务费，服务费56020505、待抵扣进项税122103-临时借入款22410101</t>
    <rPh sb="0" eb="1">
      <t>pu p</t>
    </rPh>
    <rPh sb="3" eb="4">
      <t>nei bu dai b</t>
    </rPh>
    <rPh sb="8" eb="9">
      <t>fu wu f</t>
    </rPh>
    <rPh sb="12" eb="13">
      <t>fu wu f</t>
    </rPh>
    <phoneticPr fontId="3" type="noConversion"/>
  </si>
  <si>
    <t>普票，其他，咨询费，咨询费56020506、待抵扣进项税122103-临时借入款22410101</t>
    <rPh sb="0" eb="1">
      <t>pu p</t>
    </rPh>
    <rPh sb="3" eb="4">
      <t>qi ta</t>
    </rPh>
    <rPh sb="6" eb="7">
      <t>zi xun f</t>
    </rPh>
    <rPh sb="10" eb="11">
      <t>zi xun f</t>
    </rPh>
    <phoneticPr fontId="3" type="noConversion"/>
  </si>
  <si>
    <t>普票，内部代表，认证费，认证费56020507、待抵扣进项税122103-临时借入款22410101</t>
    <rPh sb="0" eb="1">
      <t>pu p</t>
    </rPh>
    <rPh sb="3" eb="4">
      <t>nei bu dai b</t>
    </rPh>
    <rPh sb="8" eb="9">
      <t>ren zheng fei</t>
    </rPh>
    <rPh sb="12" eb="13">
      <t>ren zheng f</t>
    </rPh>
    <phoneticPr fontId="3" type="noConversion"/>
  </si>
  <si>
    <t>普票，其他，专利费，专利费56020508、待抵扣进项税122103-临时借入款22410101</t>
    <rPh sb="0" eb="1">
      <t>pu p</t>
    </rPh>
    <rPh sb="3" eb="4">
      <t>qi ta</t>
    </rPh>
    <rPh sb="6" eb="7">
      <t>zhuan li fei</t>
    </rPh>
    <rPh sb="10" eb="11">
      <t>zhuan li fei</t>
    </rPh>
    <phoneticPr fontId="3" type="noConversion"/>
  </si>
  <si>
    <t>工会经费</t>
    <rPh sb="0" eb="1">
      <t>gong hui</t>
    </rPh>
    <rPh sb="2" eb="3">
      <t>jing li</t>
    </rPh>
    <rPh sb="3" eb="4">
      <t>fei</t>
    </rPh>
    <phoneticPr fontId="3" type="noConversion"/>
  </si>
  <si>
    <t>普票，内部代表，工会经费，工会经费56020509、待抵扣进项税122103-临时借入款22410101</t>
    <rPh sb="0" eb="1">
      <t>pu p</t>
    </rPh>
    <rPh sb="3" eb="4">
      <t>nei bu dai b</t>
    </rPh>
    <rPh sb="8" eb="9">
      <t>gong hui</t>
    </rPh>
    <rPh sb="10" eb="11">
      <t>jing fei</t>
    </rPh>
    <rPh sb="13" eb="14">
      <t>gong hui jing fei</t>
    </rPh>
    <phoneticPr fontId="3" type="noConversion"/>
  </si>
  <si>
    <t>普票，其他，其他，其他560299、待抵扣进项税122103-临时借入款22410101</t>
    <rPh sb="0" eb="1">
      <t>pu p</t>
    </rPh>
    <rPh sb="3" eb="4">
      <t>qi ta</t>
    </rPh>
    <rPh sb="6" eb="7">
      <t>qi ta</t>
    </rPh>
    <rPh sb="9" eb="10">
      <t>qi ta</t>
    </rPh>
    <phoneticPr fontId="3" type="noConversion"/>
  </si>
  <si>
    <t>普票，内部代表，原材料，原材料140301、待抵扣进项税1221033-单位220201</t>
    <rPh sb="0" eb="1">
      <t>pu p</t>
    </rPh>
    <rPh sb="3" eb="4">
      <t>nei bu dai b</t>
    </rPh>
    <rPh sb="8" eb="9">
      <t>yuan cai l</t>
    </rPh>
    <rPh sb="12" eb="13">
      <t>yuan cai l</t>
    </rPh>
    <rPh sb="36" eb="37">
      <t>dan wei</t>
    </rPh>
    <phoneticPr fontId="3" type="noConversion"/>
  </si>
  <si>
    <t>普票，其他，商品产品，库存商品140501、待抵扣进项税1221033-单位220202</t>
    <rPh sb="0" eb="1">
      <t>pu p</t>
    </rPh>
    <rPh sb="3" eb="4">
      <t>qi ta</t>
    </rPh>
    <rPh sb="6" eb="7">
      <t>shang p</t>
    </rPh>
    <rPh sb="8" eb="9">
      <t>chan p</t>
    </rPh>
    <rPh sb="11" eb="12">
      <t>ku cun</t>
    </rPh>
    <rPh sb="13" eb="14">
      <t>shang p</t>
    </rPh>
    <rPh sb="36" eb="37">
      <t>dan wei</t>
    </rPh>
    <phoneticPr fontId="3" type="noConversion"/>
  </si>
  <si>
    <t>结果</t>
    <rPh sb="0" eb="1">
      <t>jie guo</t>
    </rPh>
    <phoneticPr fontId="3" type="noConversion"/>
  </si>
  <si>
    <t>类别</t>
  </si>
  <si>
    <t>部门性质</t>
  </si>
  <si>
    <t>税率</t>
  </si>
  <si>
    <t>标签</t>
  </si>
  <si>
    <t>附件编号</t>
  </si>
  <si>
    <t>专票</t>
  </si>
  <si>
    <t>商品产品</t>
  </si>
  <si>
    <t>普票，其他，商品产品，库存商品140501、待抵扣进项税1221033-单位220202</t>
  </si>
  <si>
    <t>货物及加工，修理修配劳务</t>
  </si>
  <si>
    <t>普票，内部代表，原材料，原材料140301、待抵扣进项税1221033-单位220201</t>
  </si>
  <si>
    <t>生活服务</t>
  </si>
  <si>
    <t>普票，其他，其他，其他560299、待抵扣进项税122103-临时借入款22410101</t>
  </si>
  <si>
    <t>金融保险服务</t>
  </si>
  <si>
    <t>普票，内部代表，工会经费，工会经费56020509、待抵扣进项税122103-临时借入款22410101</t>
  </si>
  <si>
    <t>建筑安装服务</t>
  </si>
  <si>
    <t>普票，其他，专利费，专利费56020508、待抵扣进项税122103-临时借入款22410101</t>
  </si>
  <si>
    <t>电信服务</t>
  </si>
  <si>
    <t>普票，内部代表，认证费，认证费56020507、待抵扣进项税122103-临时借入款22410101</t>
  </si>
  <si>
    <t>运输服务</t>
  </si>
  <si>
    <t>普票，其他，咨询费，咨询费56020506、待抵扣进项税122103-临时借入款22410101</t>
  </si>
  <si>
    <t>有形动产租赁</t>
  </si>
  <si>
    <t>普票，内部代表，服务费，服务费56020505、待抵扣进项税122103-临时借入款22410101</t>
  </si>
  <si>
    <t>普票，其他，会议费，会议费56020504、待抵扣进项税122103-临时借入款22410101</t>
  </si>
  <si>
    <t>普票，内部代表，研发费，研发费56020503、待抵扣进项税122103-临时借入款22410101</t>
  </si>
  <si>
    <t>普票，其他，宣传费，宣传费56020502、待抵扣进项税122103-临时借入款22410101</t>
  </si>
  <si>
    <t>普票，内部代表，广告费，广告费56020501、待抵扣进项税122103-临时借入款22410101</t>
  </si>
  <si>
    <t>普票，其他，装修费，装修费56020406、待抵扣进项税122103-临时借入款22410101</t>
  </si>
  <si>
    <t>不动产租赁服务</t>
  </si>
  <si>
    <t>普票，内部代表，仓储费，仓储费56020405、待抵扣进项税122103-临时借入款22410101</t>
  </si>
  <si>
    <t>普票，其他，电费，电费56020404、待抵扣进项税122103-临时借入款22410101</t>
  </si>
  <si>
    <t>普票，内部代表，水费，水费56020403、待抵扣进项税122103-临时借入款22410101</t>
  </si>
  <si>
    <t>普票，其他，物业费，物业费56020402、待抵扣进项税122103-临时借入款22410101</t>
  </si>
  <si>
    <t>普票，内部代表，房租费，房租费56020401、待抵扣进项税122103-临时借入款22410101</t>
  </si>
  <si>
    <t>普票，其他，物流费，物流费56020307、待抵扣进项税122103-临时借入款22410101</t>
  </si>
  <si>
    <t>普票，内部代表，汽车保险费，汽车保险费56020306、待抵扣进项税122103-临时借入款22410101</t>
  </si>
  <si>
    <t>普票，其他，汽车维修费，汽车维修费56020305、待抵扣进项税122103-临时借入款22410101</t>
  </si>
  <si>
    <t>普票，内部代表，路桥费，路桥费56020304、待抵扣进项税122103－临时借入款22410101</t>
  </si>
  <si>
    <t>普票，其他，汽油费，汽油费56020303、待抵扣进项税122103-临时借入款22410101</t>
  </si>
  <si>
    <t>普票，内部代表，交通费，交通费56020302、待抵扣进项税122103-临时借入款22410101</t>
  </si>
  <si>
    <t>普票，其他，差旅费，差旅费56020301、待抵扣进项税122103-临时借入款22410101</t>
  </si>
  <si>
    <t>普票，内部代表，银行费用，手续费560302、待抵扣进项税122103-临时借入款22410101</t>
  </si>
  <si>
    <t>普票，其他，设备租赁费，设备租赁费56020207、待抵扣进项税122103-临时借入款22410101</t>
  </si>
  <si>
    <t>普票，内部代表，财产保险费，财产保险费56020206、待抵扣进项税122103-临时借入款22410101</t>
  </si>
  <si>
    <t>普票，其他，维修费，维修费56020204、待抵扣进项税122103-临时借入款22410101</t>
  </si>
  <si>
    <t>普票，内部代表，快递费，快递费56020203、待抵扣进项税122103-临时借入款22410101</t>
  </si>
  <si>
    <t>普票，其他，办公费，办公费56020202、待抵扣进项税122103-临时借入款22410101</t>
  </si>
  <si>
    <t>普票，内部代表，招待费，招待费56020201、待抵扣进项税122103-临时借入款22410101</t>
  </si>
  <si>
    <t>专票，其他，福利费，福利费56020104、待抵扣进项税1221033-临时借入款22410101</t>
  </si>
  <si>
    <t>普票</t>
  </si>
  <si>
    <t>普票，其他，商品产品，库存商品140501-单位220202</t>
  </si>
  <si>
    <t>普票，内部代表，原材料，原材料140301-单位220201</t>
  </si>
  <si>
    <t>普票，内部代表，减免税款，减免税款222117-临时借入款22410102</t>
  </si>
  <si>
    <t>普票，其他，残保金，残保金540314-临时借入款22410101</t>
  </si>
  <si>
    <t>普票，内部代表，印花税，印花税560309-临时借入款22410101</t>
  </si>
  <si>
    <t>税务滞纳金</t>
  </si>
  <si>
    <t>普票，其他，税务滞纳金，税务滞纳金571105-临时借入款22410101</t>
  </si>
  <si>
    <t>普票，内部代表，行政罚款，行政罚款571106-临时借入款22410101</t>
  </si>
  <si>
    <t>普票，其他，其他，其他560299-临时借入款22410101</t>
  </si>
  <si>
    <t>普票，内部代表，工会经费，工会经费56020509-临时借入款22410101</t>
  </si>
  <si>
    <t>普票，其他，专利费，专利费56020508-临时借入款22410101</t>
  </si>
  <si>
    <t>普票，内部代表，认证费，认证费56020507-临时借入款22410101</t>
  </si>
  <si>
    <t>普票，其他，咨询费，咨询费56020506-临时借入款22410101</t>
  </si>
  <si>
    <t>普票，内部代表，服务费，服务费56020505-临时借入款22410101</t>
  </si>
  <si>
    <t>普票，其他，会议费，会议费56020504-临时借入款22410101</t>
  </si>
  <si>
    <t>普票，内部代表，研发费，研发费56020503-临时借入款22410101</t>
  </si>
  <si>
    <t>普票，其他，宣传费，宣传费56020502-临时借入款22410101</t>
  </si>
  <si>
    <t>普票，内部代表，广告费，广告费56020501-临时借入款22410101</t>
  </si>
  <si>
    <t>普票，其他，装修费，装修费56020406-临时借入款22410101</t>
  </si>
  <si>
    <t>普票，内部代表，仓储费，仓储费56020405-临时借入款22410101</t>
  </si>
  <si>
    <t>普票，其他，电费，电费56020404-临时借入款22410101</t>
  </si>
  <si>
    <t>普票，内部代表，水费，水费56020403-临时借入款22410101</t>
  </si>
  <si>
    <t>普票，其他，物业费，物业费56020402-临时借入款22410101</t>
  </si>
  <si>
    <t>普票，内部代表，房租费，房租费56020401-临时借入款22410101</t>
  </si>
  <si>
    <t>普票，其他，物流费，物流费56020307-临时借入款22410101</t>
  </si>
  <si>
    <t>普票，内部代表，汽车保险费，汽车保险费56020306-临时借入款22410101</t>
  </si>
  <si>
    <t>普票，其他，汽车维修费，汽车维修费56020305-临时借入款22410101</t>
  </si>
  <si>
    <t>普票，内部代表，路桥费，路桥费56020304－临时借入款22410101</t>
  </si>
  <si>
    <t>普票，其他，汽油费，汽油费56020303-临时借入款22410101</t>
  </si>
  <si>
    <t>普票，内部代表，交通费，交通费56020302-临时借入款22410101</t>
  </si>
  <si>
    <t>普票，其他，差旅费，差旅费56020301-临时借入款22410101</t>
  </si>
  <si>
    <t>普票，内部代表，银行费用，手续费560302-临时借入款22410101</t>
  </si>
  <si>
    <t>普票，其他，设备租赁费，设备租赁费56020207-临时借入款22410101</t>
  </si>
  <si>
    <t>普票，内部代表，财产保险费，财产保险费56020206-临时借入款22410101</t>
  </si>
  <si>
    <t>普票，其他，维修费，维修费56020204-临时借入款22410101</t>
  </si>
  <si>
    <t>普票，内部代表，快递费，快递费56020203-临时借入款22410101</t>
  </si>
  <si>
    <t>普票，其他，办公费，办公费56020202-临时借入款22410101</t>
  </si>
  <si>
    <t>普票，内部代表，招待费，招待费56020201-临时借入款22410101</t>
  </si>
  <si>
    <t>普票，其他，劳务费，劳务费56020105－临时借入款22410101</t>
  </si>
  <si>
    <t>普票，内部代表，福利费，福利费56020104-临时借入款22410101</t>
  </si>
  <si>
    <t>工号</t>
    <phoneticPr fontId="3" type="noConversion"/>
  </si>
  <si>
    <r>
      <rPr>
        <b/>
        <sz val="10"/>
        <color indexed="8"/>
        <rFont val="宋体"/>
        <family val="3"/>
        <charset val="134"/>
      </rPr>
      <t>姓名（必填）</t>
    </r>
    <rPh sb="3" eb="4">
      <t>bi'tian</t>
    </rPh>
    <phoneticPr fontId="3" type="noConversion"/>
  </si>
  <si>
    <r>
      <rPr>
        <b/>
        <sz val="10"/>
        <color indexed="8"/>
        <rFont val="宋体"/>
        <family val="3"/>
        <charset val="134"/>
      </rPr>
      <t>性别</t>
    </r>
  </si>
  <si>
    <r>
      <rPr>
        <b/>
        <sz val="10"/>
        <color indexed="8"/>
        <rFont val="宋体"/>
        <family val="3"/>
        <charset val="134"/>
      </rPr>
      <t>证照号码（必填）</t>
    </r>
    <phoneticPr fontId="3" type="noConversion"/>
  </si>
  <si>
    <t>是否雇员（必填）</t>
    <phoneticPr fontId="3" type="noConversion"/>
  </si>
  <si>
    <r>
      <rPr>
        <b/>
        <sz val="10"/>
        <color indexed="8"/>
        <rFont val="宋体"/>
        <family val="3"/>
        <charset val="134"/>
      </rPr>
      <t>国籍</t>
    </r>
    <r>
      <rPr>
        <sz val="10"/>
        <color indexed="8"/>
        <rFont val="Arial"/>
        <family val="2"/>
      </rPr>
      <t/>
    </r>
    <phoneticPr fontId="3" type="noConversion"/>
  </si>
  <si>
    <r>
      <rPr>
        <b/>
        <sz val="10"/>
        <color indexed="8"/>
        <rFont val="宋体"/>
        <family val="3"/>
        <charset val="134"/>
      </rPr>
      <t>个人股本（投资）额</t>
    </r>
  </si>
  <si>
    <r>
      <rPr>
        <b/>
        <sz val="10"/>
        <color indexed="8"/>
        <rFont val="宋体"/>
        <family val="3"/>
        <charset val="134"/>
      </rPr>
      <t>是否残疾烈属孤老</t>
    </r>
  </si>
  <si>
    <r>
      <rPr>
        <b/>
        <sz val="10"/>
        <color indexed="8"/>
        <rFont val="宋体"/>
        <family val="3"/>
        <charset val="134"/>
      </rPr>
      <t>人员状态</t>
    </r>
  </si>
  <si>
    <r>
      <rPr>
        <b/>
        <sz val="10"/>
        <color indexed="8"/>
        <rFont val="宋体"/>
        <family val="3"/>
        <charset val="134"/>
      </rPr>
      <t>电话</t>
    </r>
  </si>
  <si>
    <r>
      <rPr>
        <b/>
        <sz val="10"/>
        <color indexed="8"/>
        <rFont val="宋体"/>
        <family val="3"/>
        <charset val="134"/>
      </rPr>
      <t>电子邮箱</t>
    </r>
  </si>
  <si>
    <r>
      <rPr>
        <b/>
        <sz val="10"/>
        <color indexed="8"/>
        <rFont val="宋体"/>
        <family val="3"/>
        <charset val="134"/>
      </rPr>
      <t>联系地址</t>
    </r>
  </si>
  <si>
    <r>
      <rPr>
        <b/>
        <sz val="10"/>
        <color indexed="8"/>
        <rFont val="宋体"/>
        <family val="3"/>
        <charset val="134"/>
      </rPr>
      <t>工作单位</t>
    </r>
  </si>
  <si>
    <r>
      <rPr>
        <b/>
        <sz val="10"/>
        <color indexed="8"/>
        <rFont val="宋体"/>
        <family val="3"/>
        <charset val="134"/>
      </rPr>
      <t>户口类型</t>
    </r>
    <rPh sb="0" eb="1">
      <t>hu'kou</t>
    </rPh>
    <rPh sb="2" eb="3">
      <t>lei'xing</t>
    </rPh>
    <phoneticPr fontId="3" type="noConversion"/>
  </si>
  <si>
    <r>
      <rPr>
        <b/>
        <sz val="10"/>
        <color indexed="8"/>
        <rFont val="宋体"/>
        <family val="3"/>
        <charset val="134"/>
      </rPr>
      <t>开户银行</t>
    </r>
    <rPh sb="0" eb="1">
      <t>kai'hu</t>
    </rPh>
    <rPh sb="2" eb="3">
      <t>yin'hang</t>
    </rPh>
    <phoneticPr fontId="3" type="noConversion"/>
  </si>
  <si>
    <r>
      <rPr>
        <b/>
        <sz val="10"/>
        <color indexed="8"/>
        <rFont val="宋体"/>
        <family val="3"/>
        <charset val="134"/>
      </rPr>
      <t>银行账号</t>
    </r>
    <rPh sb="0" eb="1">
      <t>yin'hang</t>
    </rPh>
    <rPh sb="2" eb="3">
      <t>zhang'hao</t>
    </rPh>
    <phoneticPr fontId="3" type="noConversion"/>
  </si>
  <si>
    <r>
      <rPr>
        <b/>
        <sz val="10"/>
        <color indexed="8"/>
        <rFont val="宋体"/>
        <family val="3"/>
        <charset val="134"/>
      </rPr>
      <t>部门性质（必填）</t>
    </r>
    <phoneticPr fontId="3" type="noConversion"/>
  </si>
  <si>
    <r>
      <rPr>
        <b/>
        <sz val="10"/>
        <color indexed="8"/>
        <rFont val="宋体"/>
        <family val="3"/>
        <charset val="134"/>
      </rPr>
      <t>职务</t>
    </r>
    <r>
      <rPr>
        <b/>
        <sz val="10"/>
        <color indexed="8"/>
        <rFont val="Arial Narrow"/>
        <family val="2"/>
      </rPr>
      <t>/</t>
    </r>
    <r>
      <rPr>
        <b/>
        <sz val="10"/>
        <color indexed="8"/>
        <rFont val="宋体"/>
        <family val="3"/>
        <charset val="134"/>
      </rPr>
      <t>岗位</t>
    </r>
  </si>
  <si>
    <t>入职
日期
（2017/1/1）</t>
    <phoneticPr fontId="3" type="noConversion"/>
  </si>
  <si>
    <t>个人社保缴纳（必填）</t>
    <rPh sb="7" eb="8">
      <t>bi'tian</t>
    </rPh>
    <phoneticPr fontId="3" type="noConversion"/>
  </si>
  <si>
    <r>
      <rPr>
        <b/>
        <sz val="10"/>
        <color indexed="8"/>
        <rFont val="宋体"/>
        <family val="3"/>
        <charset val="134"/>
      </rPr>
      <t>公司社保缴纳</t>
    </r>
    <phoneticPr fontId="3" type="noConversion"/>
  </si>
  <si>
    <r>
      <rPr>
        <b/>
        <sz val="10"/>
        <color indexed="8"/>
        <rFont val="宋体"/>
        <family val="3"/>
        <charset val="134"/>
      </rPr>
      <t>公司社保合计</t>
    </r>
    <phoneticPr fontId="3" type="noConversion"/>
  </si>
  <si>
    <r>
      <rPr>
        <b/>
        <sz val="10"/>
        <color indexed="8"/>
        <rFont val="宋体"/>
        <family val="3"/>
        <charset val="134"/>
      </rPr>
      <t>公积金公司缴纳金额</t>
    </r>
    <phoneticPr fontId="3" type="noConversion"/>
  </si>
  <si>
    <r>
      <rPr>
        <b/>
        <sz val="10"/>
        <color indexed="8"/>
        <rFont val="宋体"/>
        <family val="3"/>
        <charset val="134"/>
      </rPr>
      <t>公积金个人缴纳金额</t>
    </r>
    <phoneticPr fontId="3" type="noConversion"/>
  </si>
  <si>
    <r>
      <rPr>
        <b/>
        <sz val="10"/>
        <color indexed="8"/>
        <rFont val="宋体"/>
        <family val="3"/>
        <charset val="134"/>
      </rPr>
      <t>医疗</t>
    </r>
    <rPh sb="0" eb="1">
      <t>yi'liao</t>
    </rPh>
    <phoneticPr fontId="3" type="noConversion"/>
  </si>
  <si>
    <r>
      <rPr>
        <b/>
        <sz val="10"/>
        <color indexed="8"/>
        <rFont val="宋体"/>
        <family val="3"/>
        <charset val="134"/>
      </rPr>
      <t>养老</t>
    </r>
    <rPh sb="0" eb="1">
      <t>yang'lao</t>
    </rPh>
    <phoneticPr fontId="3" type="noConversion"/>
  </si>
  <si>
    <r>
      <rPr>
        <b/>
        <sz val="10"/>
        <color indexed="8"/>
        <rFont val="宋体"/>
        <family val="3"/>
        <charset val="134"/>
      </rPr>
      <t>失业</t>
    </r>
    <rPh sb="0" eb="1">
      <t>shi'ye</t>
    </rPh>
    <phoneticPr fontId="3" type="noConversion"/>
  </si>
  <si>
    <r>
      <rPr>
        <b/>
        <sz val="10"/>
        <color indexed="8"/>
        <rFont val="宋体"/>
        <family val="3"/>
        <charset val="134"/>
      </rPr>
      <t>生育</t>
    </r>
    <rPh sb="0" eb="1">
      <t>sheng'yu</t>
    </rPh>
    <phoneticPr fontId="3" type="noConversion"/>
  </si>
  <si>
    <r>
      <rPr>
        <b/>
        <sz val="10"/>
        <color indexed="8"/>
        <rFont val="宋体"/>
        <family val="3"/>
        <charset val="134"/>
      </rPr>
      <t>工伤</t>
    </r>
    <rPh sb="0" eb="1">
      <t>gong'shang</t>
    </rPh>
    <phoneticPr fontId="3" type="noConversion"/>
  </si>
  <si>
    <t>yg001</t>
    <phoneticPr fontId="3" type="noConversion"/>
  </si>
  <si>
    <t>海娟</t>
    <rPh sb="0" eb="1">
      <t>hai juan</t>
    </rPh>
    <phoneticPr fontId="3" type="noConversion"/>
  </si>
  <si>
    <t>女</t>
    <rPh sb="0" eb="1">
      <t>nü</t>
    </rPh>
    <phoneticPr fontId="3" type="noConversion"/>
  </si>
  <si>
    <t>否</t>
    <rPh sb="0" eb="1">
      <t>fou</t>
    </rPh>
    <phoneticPr fontId="3" type="noConversion"/>
  </si>
  <si>
    <t>正常</t>
  </si>
  <si>
    <t>会计</t>
    <rPh sb="0" eb="1">
      <t>kuai ji</t>
    </rPh>
    <phoneticPr fontId="3" type="noConversion"/>
  </si>
  <si>
    <t>yg002</t>
  </si>
  <si>
    <t>海涛</t>
    <rPh sb="0" eb="1">
      <t>hai tao</t>
    </rPh>
    <phoneticPr fontId="3" type="noConversion"/>
  </si>
  <si>
    <t>男</t>
    <rPh sb="0" eb="1">
      <t>nan</t>
    </rPh>
    <phoneticPr fontId="3" type="noConversion"/>
  </si>
  <si>
    <t>研发</t>
    <rPh sb="0" eb="1">
      <t>yan f</t>
    </rPh>
    <phoneticPr fontId="3" type="noConversion"/>
  </si>
  <si>
    <t>yg003</t>
  </si>
  <si>
    <t>研发</t>
    <rPh sb="0" eb="1">
      <t>yan fa</t>
    </rPh>
    <phoneticPr fontId="3" type="noConversion"/>
  </si>
  <si>
    <t>yg004</t>
  </si>
  <si>
    <t>william</t>
    <phoneticPr fontId="3" type="noConversion"/>
  </si>
  <si>
    <t>是</t>
    <rPh sb="0" eb="1">
      <t>shi</t>
    </rPh>
    <phoneticPr fontId="3" type="noConversion"/>
  </si>
  <si>
    <t>非中国</t>
  </si>
  <si>
    <t>yg005</t>
  </si>
  <si>
    <t>李菲</t>
    <rPh sb="0" eb="1">
      <t>li fei</t>
    </rPh>
    <phoneticPr fontId="3" type="noConversion"/>
  </si>
  <si>
    <t>离职</t>
  </si>
  <si>
    <t>客服</t>
    <rPh sb="0" eb="1">
      <t>ke fu</t>
    </rPh>
    <phoneticPr fontId="3" type="noConversion"/>
  </si>
  <si>
    <t>yg006</t>
  </si>
  <si>
    <t>罗钰</t>
    <rPh sb="0" eb="1">
      <t>luo yu</t>
    </rPh>
    <phoneticPr fontId="3" type="noConversion"/>
  </si>
  <si>
    <t>ui</t>
    <phoneticPr fontId="3" type="noConversion"/>
  </si>
  <si>
    <t>yg007</t>
  </si>
  <si>
    <t>张三</t>
    <rPh sb="0" eb="1">
      <t>zhang san</t>
    </rPh>
    <phoneticPr fontId="3" type="noConversion"/>
  </si>
  <si>
    <t>市场</t>
    <rPh sb="0" eb="1">
      <t>shi chang n</t>
    </rPh>
    <phoneticPr fontId="3" type="noConversion"/>
  </si>
  <si>
    <t>yg008</t>
  </si>
  <si>
    <t>李四</t>
    <rPh sb="0" eb="1">
      <t>li si</t>
    </rPh>
    <phoneticPr fontId="3" type="noConversion"/>
  </si>
  <si>
    <t>保洁</t>
    <rPh sb="0" eb="1">
      <t>bao jie</t>
    </rPh>
    <phoneticPr fontId="3" type="noConversion"/>
  </si>
  <si>
    <t>yg009</t>
  </si>
  <si>
    <t>yg010</t>
  </si>
  <si>
    <t>yg011</t>
  </si>
  <si>
    <t>yg012</t>
  </si>
  <si>
    <t>yg013</t>
  </si>
  <si>
    <t>春红</t>
  </si>
  <si>
    <t>春红</t>
    <rPh sb="0" eb="1">
      <t>chun hong</t>
    </rPh>
    <phoneticPr fontId="3" type="noConversion"/>
  </si>
  <si>
    <t>永康</t>
  </si>
  <si>
    <t>永康</t>
    <rPh sb="0" eb="1">
      <t>yong kang</t>
    </rPh>
    <phoneticPr fontId="3" type="noConversion"/>
  </si>
  <si>
    <t>陈梦</t>
  </si>
  <si>
    <t>小语</t>
  </si>
  <si>
    <t>小语</t>
    <rPh sb="0" eb="1">
      <t>xiao yu</t>
    </rPh>
    <phoneticPr fontId="3" type="noConversion"/>
  </si>
  <si>
    <t>绍飞</t>
  </si>
  <si>
    <t>绍飞</t>
    <rPh sb="0" eb="1">
      <t>shao fei</t>
    </rPh>
    <phoneticPr fontId="3" type="noConversion"/>
  </si>
  <si>
    <t>郭恒</t>
  </si>
  <si>
    <t>郭恒</t>
    <rPh sb="0" eb="1">
      <t>guo heng</t>
    </rPh>
    <phoneticPr fontId="3" type="noConversion"/>
  </si>
  <si>
    <t>yg014</t>
  </si>
  <si>
    <t>yx1029283</t>
    <phoneticPr fontId="3" type="noConversion"/>
  </si>
  <si>
    <t>yx1029284</t>
  </si>
  <si>
    <t>yx1029285</t>
  </si>
  <si>
    <t>yx1029286</t>
  </si>
  <si>
    <t>yx1029287</t>
  </si>
  <si>
    <t>yx1029288</t>
  </si>
  <si>
    <t>正常</t>
    <rPh sb="0" eb="1">
      <t>zheng chang</t>
    </rPh>
    <phoneticPr fontId="3" type="noConversion"/>
  </si>
  <si>
    <t>产品</t>
    <rPh sb="0" eb="1">
      <t>chan p</t>
    </rPh>
    <phoneticPr fontId="3" type="noConversion"/>
  </si>
  <si>
    <t>yanfa</t>
    <phoneticPr fontId="3" type="noConversion"/>
  </si>
  <si>
    <t>王五</t>
    <phoneticPr fontId="3" type="noConversion"/>
  </si>
  <si>
    <t>yg015</t>
  </si>
  <si>
    <t>杂役</t>
    <rPh sb="0" eb="1">
      <t>za yi</t>
    </rPh>
    <phoneticPr fontId="3" type="noConversion"/>
  </si>
  <si>
    <t>海娟</t>
  </si>
  <si>
    <t>海涛</t>
  </si>
  <si>
    <t>李雷</t>
  </si>
  <si>
    <t>william</t>
  </si>
  <si>
    <t>李菲</t>
  </si>
  <si>
    <t>罗钰</t>
  </si>
  <si>
    <t>员工编号</t>
    <phoneticPr fontId="8" type="noConversion"/>
  </si>
  <si>
    <t>员工姓名</t>
    <phoneticPr fontId="8" type="noConversion"/>
  </si>
  <si>
    <t>身份证号/证件号</t>
    <phoneticPr fontId="8" type="noConversion"/>
  </si>
  <si>
    <t>基本工资</t>
    <phoneticPr fontId="8" type="noConversion"/>
  </si>
  <si>
    <t>岗位工资</t>
    <phoneticPr fontId="8" type="noConversion"/>
  </si>
  <si>
    <t>补贴</t>
    <phoneticPr fontId="8" type="noConversion"/>
  </si>
  <si>
    <t>奖金</t>
    <phoneticPr fontId="8" type="noConversion"/>
  </si>
  <si>
    <t>绩效工资</t>
    <phoneticPr fontId="8" type="noConversion"/>
  </si>
  <si>
    <t>调整工资</t>
    <phoneticPr fontId="8" type="noConversion"/>
  </si>
  <si>
    <t>个人社保</t>
    <phoneticPr fontId="8" type="noConversion"/>
  </si>
  <si>
    <t>个人公积金</t>
    <phoneticPr fontId="8" type="noConversion"/>
  </si>
  <si>
    <t>公司社保</t>
    <phoneticPr fontId="8" type="noConversion"/>
  </si>
  <si>
    <t>公司公积金</t>
    <phoneticPr fontId="8" type="noConversion"/>
  </si>
  <si>
    <t>餐补</t>
    <phoneticPr fontId="8" type="noConversion"/>
  </si>
  <si>
    <t>交通补</t>
    <phoneticPr fontId="8" type="noConversion"/>
  </si>
  <si>
    <t>其他补助</t>
    <phoneticPr fontId="8" type="noConversion"/>
  </si>
  <si>
    <t>医疗</t>
    <phoneticPr fontId="8" type="noConversion"/>
  </si>
  <si>
    <t>养老</t>
    <phoneticPr fontId="8" type="noConversion"/>
  </si>
  <si>
    <t>失业</t>
    <phoneticPr fontId="8" type="noConversion"/>
  </si>
  <si>
    <t>生育</t>
    <phoneticPr fontId="8" type="noConversion"/>
  </si>
  <si>
    <t>工伤</t>
    <phoneticPr fontId="8" type="noConversion"/>
  </si>
  <si>
    <t>员工编号</t>
    <phoneticPr fontId="8" type="noConversion"/>
  </si>
  <si>
    <t>员工姓名</t>
    <phoneticPr fontId="8" type="noConversion"/>
  </si>
  <si>
    <t>证件号</t>
    <phoneticPr fontId="8" type="noConversion"/>
  </si>
  <si>
    <t>劳务费</t>
    <phoneticPr fontId="8" type="noConversion"/>
  </si>
  <si>
    <t>yx1029289</t>
  </si>
  <si>
    <t>yx1029290</t>
  </si>
  <si>
    <t>yx1029291</t>
  </si>
  <si>
    <t>yx1029292</t>
  </si>
  <si>
    <t>yx1029293</t>
  </si>
  <si>
    <t>yx1029294</t>
  </si>
  <si>
    <t>yx1029295</t>
  </si>
  <si>
    <t>yx1029296</t>
  </si>
  <si>
    <t>yx1029297</t>
  </si>
  <si>
    <t>工资发放记录导出</t>
    <rPh sb="0" eb="1">
      <t>gong zi</t>
    </rPh>
    <rPh sb="2" eb="3">
      <t>fa fang</t>
    </rPh>
    <rPh sb="4" eb="5">
      <t>ji lu</t>
    </rPh>
    <rPh sb="6" eb="7">
      <t>dao chu</t>
    </rPh>
    <phoneticPr fontId="3" type="noConversion"/>
  </si>
  <si>
    <t>跨年测试11月启用yb-工资表2017-11</t>
  </si>
  <si>
    <t>员工编号</t>
    <phoneticPr fontId="8" type="noConversion"/>
  </si>
  <si>
    <t>员工姓名</t>
    <phoneticPr fontId="8" type="noConversion"/>
  </si>
  <si>
    <t>基本工资</t>
    <phoneticPr fontId="8" type="noConversion"/>
  </si>
  <si>
    <t>岗位工资</t>
    <phoneticPr fontId="8" type="noConversion"/>
  </si>
  <si>
    <t>补贴</t>
    <phoneticPr fontId="8" type="noConversion"/>
  </si>
  <si>
    <t>奖金</t>
    <phoneticPr fontId="8" type="noConversion"/>
  </si>
  <si>
    <t>绩效工资</t>
    <phoneticPr fontId="8" type="noConversion"/>
  </si>
  <si>
    <t>调整工资</t>
    <phoneticPr fontId="8" type="noConversion"/>
  </si>
  <si>
    <t>合计工资</t>
    <phoneticPr fontId="8" type="noConversion"/>
  </si>
  <si>
    <t>个人社保</t>
    <phoneticPr fontId="8" type="noConversion"/>
  </si>
  <si>
    <t>个人公积金</t>
    <phoneticPr fontId="8" type="noConversion"/>
  </si>
  <si>
    <t>个税</t>
    <phoneticPr fontId="8" type="noConversion"/>
  </si>
  <si>
    <t>实发工资</t>
    <phoneticPr fontId="8" type="noConversion"/>
  </si>
  <si>
    <t>公司社保</t>
    <phoneticPr fontId="8" type="noConversion"/>
  </si>
  <si>
    <t>公司公积金</t>
    <phoneticPr fontId="8" type="noConversion"/>
  </si>
  <si>
    <t>人力成本</t>
    <phoneticPr fontId="8" type="noConversion"/>
  </si>
  <si>
    <t>餐补</t>
    <phoneticPr fontId="8" type="noConversion"/>
  </si>
  <si>
    <t>交通补</t>
    <phoneticPr fontId="8" type="noConversion"/>
  </si>
  <si>
    <t>其他补助</t>
    <phoneticPr fontId="8" type="noConversion"/>
  </si>
  <si>
    <t>医疗</t>
    <phoneticPr fontId="8" type="noConversion"/>
  </si>
  <si>
    <t>养老</t>
    <phoneticPr fontId="8" type="noConversion"/>
  </si>
  <si>
    <t>失业</t>
    <phoneticPr fontId="8" type="noConversion"/>
  </si>
  <si>
    <t>生育</t>
    <phoneticPr fontId="8" type="noConversion"/>
  </si>
  <si>
    <t>工伤</t>
    <phoneticPr fontId="8" type="noConversion"/>
  </si>
  <si>
    <t>yg001</t>
  </si>
  <si>
    <t>3000.00</t>
  </si>
  <si>
    <t>800.00</t>
  </si>
  <si>
    <t>10000.00</t>
  </si>
  <si>
    <t>合计数</t>
    <rPh sb="0" eb="1">
      <t>he ji</t>
    </rPh>
    <rPh sb="2" eb="3">
      <t>shu</t>
    </rPh>
    <phoneticPr fontId="3" type="noConversion"/>
  </si>
  <si>
    <t>劳务发放记录导出</t>
    <rPh sb="0" eb="1">
      <t>lao wu</t>
    </rPh>
    <rPh sb="2" eb="3">
      <t>fa fang</t>
    </rPh>
    <rPh sb="4" eb="5">
      <t>ji lu</t>
    </rPh>
    <rPh sb="6" eb="7">
      <t>dao chu</t>
    </rPh>
    <phoneticPr fontId="3" type="noConversion"/>
  </si>
  <si>
    <t>跨年测试11月启用yb-劳务表2017-11</t>
  </si>
  <si>
    <t>李四</t>
  </si>
  <si>
    <t>0.00</t>
  </si>
  <si>
    <t>张三</t>
  </si>
  <si>
    <t>440.00</t>
  </si>
  <si>
    <t>2560.00</t>
  </si>
  <si>
    <t>王五</t>
  </si>
  <si>
    <t>50000.00</t>
  </si>
  <si>
    <t>40000.00</t>
  </si>
  <si>
    <t>员工编号</t>
    <phoneticPr fontId="8" type="noConversion"/>
  </si>
  <si>
    <t>员工姓名</t>
    <phoneticPr fontId="8" type="noConversion"/>
  </si>
  <si>
    <t>证件号</t>
    <phoneticPr fontId="8" type="noConversion"/>
  </si>
  <si>
    <t>劳务费</t>
    <phoneticPr fontId="8" type="noConversion"/>
  </si>
  <si>
    <t>个税</t>
    <phoneticPr fontId="8" type="noConversion"/>
  </si>
  <si>
    <t>实发劳务费</t>
    <phoneticPr fontId="8" type="noConversion"/>
  </si>
  <si>
    <t>3000</t>
    <phoneticPr fontId="3" type="noConversion"/>
  </si>
  <si>
    <t>序号</t>
  </si>
  <si>
    <t>性质</t>
  </si>
  <si>
    <t>本年期初余额</t>
  </si>
  <si>
    <t>本年累计发生-借</t>
  </si>
  <si>
    <t>本年累计发生-贷</t>
  </si>
  <si>
    <t>金额</t>
  </si>
  <si>
    <t>其他应付－海涛</t>
    <rPh sb="0" eb="1">
      <t>qi ta</t>
    </rPh>
    <rPh sb="2" eb="3">
      <t>ying f</t>
    </rPh>
    <rPh sb="5" eb="6">
      <t>hai tao</t>
    </rPh>
    <phoneticPr fontId="3" type="noConversion"/>
  </si>
  <si>
    <t>其他应付－春红</t>
    <rPh sb="0" eb="1">
      <t>qi ta</t>
    </rPh>
    <rPh sb="2" eb="3">
      <t>ying fu</t>
    </rPh>
    <rPh sb="5" eb="6">
      <t>chun hong</t>
    </rPh>
    <phoneticPr fontId="3" type="noConversion"/>
  </si>
  <si>
    <t>其他应收－有序</t>
    <rPh sb="0" eb="1">
      <t>qi ta</t>
    </rPh>
    <rPh sb="2" eb="3">
      <t>ying s</t>
    </rPh>
    <rPh sb="5" eb="6">
      <t>you xu</t>
    </rPh>
    <phoneticPr fontId="3" type="noConversion"/>
  </si>
  <si>
    <t>600</t>
    <phoneticPr fontId="3" type="noConversion"/>
  </si>
  <si>
    <t>其他应收－陈梦</t>
    <rPh sb="0" eb="1">
      <t>qi ta</t>
    </rPh>
    <rPh sb="2" eb="3">
      <t>ying s</t>
    </rPh>
    <rPh sb="5" eb="6">
      <t>chen meng</t>
    </rPh>
    <phoneticPr fontId="3" type="noConversion"/>
  </si>
  <si>
    <t>工资导入数据：</t>
    <rPh sb="0" eb="1">
      <t>gong zi</t>
    </rPh>
    <rPh sb="2" eb="3">
      <t>dao ru</t>
    </rPh>
    <rPh sb="4" eb="5">
      <t>shu ju</t>
    </rPh>
    <phoneticPr fontId="3" type="noConversion"/>
  </si>
  <si>
    <t>工资计算器</t>
    <rPh sb="0" eb="1">
      <t>gong zi</t>
    </rPh>
    <rPh sb="2" eb="3">
      <t>ji suan qi</t>
    </rPh>
    <phoneticPr fontId="3" type="noConversion"/>
  </si>
  <si>
    <t>税率表一：</t>
    <rPh sb="0" eb="1">
      <t>shui lü</t>
    </rPh>
    <rPh sb="2" eb="3">
      <t>biiao</t>
    </rPh>
    <rPh sb="3" eb="4">
      <t>yi</t>
    </rPh>
    <phoneticPr fontId="3" type="noConversion"/>
  </si>
  <si>
    <t>工资、新进所得适用个人所得税累进税率表</t>
    <rPh sb="0" eb="1">
      <t>gong zi</t>
    </rPh>
    <rPh sb="3" eb="4">
      <t>xin jin</t>
    </rPh>
    <rPh sb="5" eb="6">
      <t>suo de</t>
    </rPh>
    <rPh sb="7" eb="8">
      <t>shi yong</t>
    </rPh>
    <rPh sb="9" eb="10">
      <t>ge ren</t>
    </rPh>
    <rPh sb="11" eb="12">
      <t>suo de s</t>
    </rPh>
    <rPh sb="14" eb="15">
      <t>lei jin</t>
    </rPh>
    <rPh sb="16" eb="17">
      <t>shui lü</t>
    </rPh>
    <rPh sb="18" eb="19">
      <t>b</t>
    </rPh>
    <phoneticPr fontId="3" type="noConversion"/>
  </si>
  <si>
    <t>级数</t>
    <rPh sb="0" eb="1">
      <t>ji shu</t>
    </rPh>
    <phoneticPr fontId="3" type="noConversion"/>
  </si>
  <si>
    <t>全月应纳税所得额</t>
    <rPh sb="0" eb="1">
      <t>quan yue</t>
    </rPh>
    <rPh sb="2" eb="3">
      <t>ying na shui</t>
    </rPh>
    <rPh sb="5" eb="6">
      <t>suo de e</t>
    </rPh>
    <phoneticPr fontId="3" type="noConversion"/>
  </si>
  <si>
    <t>税率</t>
    <rPh sb="0" eb="1">
      <t>shui lü</t>
    </rPh>
    <phoneticPr fontId="3" type="noConversion"/>
  </si>
  <si>
    <t>速算扣除数</t>
    <rPh sb="0" eb="1">
      <t>su suan kou chu s</t>
    </rPh>
    <phoneticPr fontId="3" type="noConversion"/>
  </si>
  <si>
    <t>含税级距</t>
    <phoneticPr fontId="3" type="noConversion"/>
  </si>
  <si>
    <t>不含税级距</t>
    <rPh sb="0" eb="1">
      <t>bu han shui</t>
    </rPh>
    <rPh sb="3" eb="4">
      <t>ji bie</t>
    </rPh>
    <rPh sb="4" eb="5">
      <t>ju</t>
    </rPh>
    <phoneticPr fontId="3" type="noConversion"/>
  </si>
  <si>
    <t>不超过1500元的</t>
    <rPh sb="0" eb="1">
      <t>bu chao guo</t>
    </rPh>
    <rPh sb="7" eb="8">
      <t>yuan</t>
    </rPh>
    <rPh sb="8" eb="9">
      <t>d</t>
    </rPh>
    <phoneticPr fontId="3" type="noConversion"/>
  </si>
  <si>
    <t>不超过1455元的</t>
    <rPh sb="0" eb="1">
      <t>bu</t>
    </rPh>
    <rPh sb="1" eb="2">
      <t>chao guo</t>
    </rPh>
    <rPh sb="7" eb="8">
      <t>yuan</t>
    </rPh>
    <rPh sb="8" eb="9">
      <t>d</t>
    </rPh>
    <phoneticPr fontId="3" type="noConversion"/>
  </si>
  <si>
    <t>计税工资</t>
    <rPh sb="0" eb="1">
      <t>ji shui gong zi</t>
    </rPh>
    <phoneticPr fontId="3" type="noConversion"/>
  </si>
  <si>
    <t>合计数</t>
    <rPh sb="0" eb="1">
      <t>he ji s</t>
    </rPh>
    <phoneticPr fontId="3" type="noConversion"/>
  </si>
  <si>
    <t>气热能源</t>
  </si>
  <si>
    <t>研发费</t>
    <phoneticPr fontId="3" type="noConversion"/>
  </si>
  <si>
    <t>低值易耗品</t>
    <phoneticPr fontId="3" type="noConversion"/>
  </si>
  <si>
    <t>折旧年限</t>
  </si>
  <si>
    <t>固定资产差额：</t>
  </si>
  <si>
    <t>固定资产－电脑：到启用期初账月份刚好折旧完； 1、如果时2017年10月启用，购进日期时2016年9月</t>
  </si>
  <si>
    <t>无形资产－管有方app：到启用期初账月份刚好摊销完； 1、如果时2017年10月启用，购进日期时2016年10月</t>
  </si>
  <si>
    <t>政府补贴(收入)</t>
  </si>
  <si>
    <t>内部代表，政府补贴（收入），支付宝100211-530101营业外收入-政府补助</t>
  </si>
  <si>
    <t>stage回归测试1127:收支明细</t>
  </si>
  <si>
    <t>筛选条件：10/1/2017--10/31/2017、全部</t>
  </si>
  <si>
    <t>记账日期</t>
    <phoneticPr fontId="2" type="noConversion"/>
  </si>
  <si>
    <t>交易账户</t>
    <phoneticPr fontId="2" type="noConversion"/>
  </si>
  <si>
    <t>对方信息/账户</t>
    <phoneticPr fontId="2" type="noConversion"/>
  </si>
  <si>
    <t>类别</t>
    <phoneticPr fontId="2" type="noConversion"/>
  </si>
  <si>
    <t>收入</t>
    <phoneticPr fontId="2" type="noConversion"/>
  </si>
  <si>
    <t>支出</t>
    <phoneticPr fontId="2" type="noConversion"/>
  </si>
  <si>
    <t>备注</t>
    <phoneticPr fontId="2" type="noConversion"/>
  </si>
  <si>
    <t>标签</t>
    <phoneticPr fontId="2" type="noConversion"/>
  </si>
  <si>
    <t>附件编号</t>
    <phoneticPr fontId="2" type="noConversion"/>
  </si>
  <si>
    <t>单号</t>
    <phoneticPr fontId="2" type="noConversion"/>
  </si>
  <si>
    <t>2017-10-31</t>
  </si>
  <si>
    <t>SZ000051</t>
  </si>
  <si>
    <t>SZ000050</t>
  </si>
  <si>
    <t>SZ000049</t>
  </si>
  <si>
    <t>SZ000048</t>
  </si>
  <si>
    <t>SZ000047</t>
  </si>
  <si>
    <t>SZ000046</t>
  </si>
  <si>
    <t>SZ000045</t>
  </si>
  <si>
    <t>SZ000044</t>
  </si>
  <si>
    <t>SZ000043</t>
  </si>
  <si>
    <t>SZ000042</t>
  </si>
  <si>
    <t>SZ000041</t>
  </si>
  <si>
    <t>SZ000040</t>
  </si>
  <si>
    <t>SZ000027</t>
  </si>
  <si>
    <t>SZ000026</t>
  </si>
  <si>
    <t>SZ000025</t>
  </si>
  <si>
    <t>SZ000024</t>
  </si>
  <si>
    <t>SZ000023</t>
  </si>
  <si>
    <t>SZ000022</t>
  </si>
  <si>
    <t>SZ000021</t>
  </si>
  <si>
    <t>SZ000020</t>
  </si>
  <si>
    <t>SZ000019</t>
  </si>
  <si>
    <t>SZ000018</t>
  </si>
  <si>
    <t>SZ000017</t>
  </si>
  <si>
    <t>SZ000016</t>
  </si>
  <si>
    <t>SZ000015</t>
  </si>
  <si>
    <t>SZ000014</t>
  </si>
  <si>
    <t>SZ000013</t>
  </si>
  <si>
    <t>SZ000012</t>
  </si>
  <si>
    <t>SZ000011</t>
  </si>
  <si>
    <t>SZ000010</t>
  </si>
  <si>
    <t>SZ000009</t>
  </si>
  <si>
    <t>SZ000008</t>
  </si>
  <si>
    <t>SZ000007</t>
  </si>
  <si>
    <t>SZ000006</t>
  </si>
  <si>
    <t>SZ000005</t>
  </si>
  <si>
    <t>收回投资收益(收入)</t>
  </si>
  <si>
    <t>SZ000004</t>
  </si>
  <si>
    <t>SZ000003</t>
  </si>
  <si>
    <t>SZ000002</t>
  </si>
  <si>
    <t>SZ000001</t>
  </si>
  <si>
    <t>stage回归测试1127(一般纳税人)：收票明细</t>
  </si>
  <si>
    <t>筛选条件：结束日期：2017-10-31、开始日期：2017-10-01、</t>
  </si>
  <si>
    <t>记账日期</t>
    <phoneticPr fontId="2" type="noConversion"/>
  </si>
  <si>
    <t>发票类型</t>
    <phoneticPr fontId="2" type="noConversion"/>
  </si>
  <si>
    <t>对方信息</t>
    <phoneticPr fontId="2" type="noConversion"/>
  </si>
  <si>
    <t>发票号码</t>
    <phoneticPr fontId="2" type="noConversion"/>
  </si>
  <si>
    <t>进项税类别</t>
    <phoneticPr fontId="2" type="noConversion"/>
  </si>
  <si>
    <t>价税合计金额</t>
    <phoneticPr fontId="2" type="noConversion"/>
  </si>
  <si>
    <t>77839809</t>
  </si>
  <si>
    <t>16016816</t>
  </si>
  <si>
    <t>64734226</t>
  </si>
  <si>
    <t>34425935</t>
  </si>
  <si>
    <t>38277577</t>
  </si>
  <si>
    <t>85826105</t>
  </si>
  <si>
    <t>10397800</t>
  </si>
  <si>
    <t>50109058</t>
  </si>
  <si>
    <t>38061380</t>
  </si>
  <si>
    <t>41608229</t>
  </si>
  <si>
    <t>96262077</t>
  </si>
  <si>
    <t>73865164</t>
  </si>
  <si>
    <t>82879988</t>
  </si>
  <si>
    <t>26989485</t>
  </si>
  <si>
    <t>49822167</t>
  </si>
  <si>
    <t>64489041</t>
  </si>
  <si>
    <t>69378584</t>
  </si>
  <si>
    <t>27076104</t>
  </si>
  <si>
    <t>49719849</t>
  </si>
  <si>
    <t>56568648</t>
  </si>
  <si>
    <t>78488216</t>
  </si>
  <si>
    <t>99248741</t>
  </si>
  <si>
    <t>36832458</t>
  </si>
  <si>
    <t>41863045</t>
  </si>
  <si>
    <t>85744256</t>
  </si>
  <si>
    <t>77088697</t>
  </si>
  <si>
    <t>10226876</t>
  </si>
  <si>
    <t>92763263</t>
  </si>
  <si>
    <t>32975706</t>
  </si>
  <si>
    <t>64016105</t>
  </si>
  <si>
    <t>85080611</t>
  </si>
  <si>
    <t>30429954</t>
  </si>
  <si>
    <t>32091702</t>
  </si>
  <si>
    <t>发票类型0</t>
    <rPh sb="0" eb="1">
      <t>f p</t>
    </rPh>
    <rPh sb="2" eb="3">
      <t>lei x</t>
    </rPh>
    <phoneticPr fontId="0" type="noConversion"/>
  </si>
  <si>
    <t>发票状态1</t>
    <rPh sb="0" eb="1">
      <t>fa p</t>
    </rPh>
    <rPh sb="2" eb="3">
      <t>zhuang t</t>
    </rPh>
    <phoneticPr fontId="0" type="noConversion"/>
  </si>
  <si>
    <t>对方信息2</t>
    <rPh sb="0" eb="1">
      <t>duf iang</t>
    </rPh>
    <rPh sb="2" eb="3">
      <t>xin xi</t>
    </rPh>
    <phoneticPr fontId="0" type="noConversion"/>
  </si>
  <si>
    <t>发票号码3</t>
    <rPh sb="0" eb="1">
      <t>fa p</t>
    </rPh>
    <rPh sb="2" eb="3">
      <t>hao ma</t>
    </rPh>
    <phoneticPr fontId="0" type="noConversion"/>
  </si>
  <si>
    <t>类别4</t>
    <rPh sb="0" eb="1">
      <t>lei b</t>
    </rPh>
    <phoneticPr fontId="0" type="noConversion"/>
  </si>
  <si>
    <t>部门性质5</t>
    <rPh sb="0" eb="1">
      <t>bu men</t>
    </rPh>
    <rPh sb="2" eb="3">
      <t>xing zhi</t>
    </rPh>
    <phoneticPr fontId="0" type="noConversion"/>
  </si>
  <si>
    <t>税率6</t>
    <rPh sb="0" eb="1">
      <t>shui lü</t>
    </rPh>
    <phoneticPr fontId="0" type="noConversion"/>
  </si>
  <si>
    <t>价税合计7</t>
    <rPh sb="0" eb="1">
      <t>jia shui he j</t>
    </rPh>
    <phoneticPr fontId="0" type="noConversion"/>
  </si>
  <si>
    <t>备注8</t>
    <rPh sb="0" eb="1">
      <t>bei zhu</t>
    </rPh>
    <phoneticPr fontId="0" type="noConversion"/>
  </si>
  <si>
    <t>场景9</t>
    <rPh sb="0" eb="1">
      <t>chang j</t>
    </rPh>
    <phoneticPr fontId="0" type="noConversion"/>
  </si>
  <si>
    <t>结果10</t>
    <rPh sb="0" eb="1">
      <t>jie guo</t>
    </rPh>
    <phoneticPr fontId="0" type="noConversion"/>
  </si>
  <si>
    <t>普票</t>
    <rPh sb="0" eb="1">
      <t>pu p</t>
    </rPh>
    <phoneticPr fontId="0" type="noConversion"/>
  </si>
  <si>
    <t>税控自开</t>
    <rPh sb="0" eb="1">
      <t>shui k</t>
    </rPh>
    <rPh sb="2" eb="3">
      <t>zi k</t>
    </rPh>
    <rPh sb="3" eb="4">
      <t>kai</t>
    </rPh>
    <phoneticPr fontId="0" type="noConversion"/>
  </si>
  <si>
    <t>(个)其他</t>
    <rPh sb="3" eb="4">
      <t>qi ta</t>
    </rPh>
    <phoneticPr fontId="0" type="noConversion"/>
  </si>
  <si>
    <t>商品销售</t>
    <rPh sb="0" eb="1">
      <t>shang p</t>
    </rPh>
    <rPh sb="2" eb="3">
      <t>xiao shou</t>
    </rPh>
    <phoneticPr fontId="0" type="noConversion"/>
  </si>
  <si>
    <t>管理部门</t>
    <rPh sb="0" eb="1">
      <t>guan li</t>
    </rPh>
    <rPh sb="2" eb="3">
      <t>bu m</t>
    </rPh>
    <phoneticPr fontId="0" type="noConversion"/>
  </si>
  <si>
    <t>0%</t>
    <phoneticPr fontId="0" type="noConversion"/>
  </si>
  <si>
    <t>普票，税控自开，其他，商品销售，单位112201－商品销售收入500101</t>
    <rPh sb="0" eb="1">
      <t>pu p</t>
    </rPh>
    <rPh sb="3" eb="4">
      <t>shui kong</t>
    </rPh>
    <rPh sb="5" eb="6">
      <t>zi k</t>
    </rPh>
    <rPh sb="8" eb="9">
      <t>qi ta</t>
    </rPh>
    <rPh sb="11" eb="12">
      <t>shang p</t>
    </rPh>
    <rPh sb="13" eb="14">
      <t>xiao shou</t>
    </rPh>
    <rPh sb="16" eb="17">
      <t>dan wei</t>
    </rPh>
    <rPh sb="25" eb="26">
      <t>sahng p</t>
    </rPh>
    <rPh sb="27" eb="28">
      <t>xiao shou</t>
    </rPh>
    <rPh sb="29" eb="30">
      <t>shou ru</t>
    </rPh>
    <phoneticPr fontId="0" type="noConversion"/>
  </si>
  <si>
    <t>记普票开票</t>
    <rPh sb="0" eb="1">
      <t>ji</t>
    </rPh>
    <rPh sb="1" eb="2">
      <t>pu p</t>
    </rPh>
    <rPh sb="3" eb="4">
      <t>kai p</t>
    </rPh>
    <phoneticPr fontId="0" type="noConversion"/>
  </si>
  <si>
    <t>成功</t>
    <rPh sb="0" eb="1">
      <t>cheng g</t>
    </rPh>
    <phoneticPr fontId="0" type="noConversion"/>
  </si>
  <si>
    <t>税务代开</t>
    <rPh sb="0" eb="1">
      <t>shui wu</t>
    </rPh>
    <rPh sb="2" eb="3">
      <t>dai k</t>
    </rPh>
    <phoneticPr fontId="0" type="noConversion"/>
  </si>
  <si>
    <t>(个)内部代表</t>
    <phoneticPr fontId="0" type="noConversion"/>
  </si>
  <si>
    <t>服务收入</t>
    <rPh sb="0" eb="1">
      <t>fu wu</t>
    </rPh>
    <rPh sb="2" eb="3">
      <t>shou ru</t>
    </rPh>
    <phoneticPr fontId="0" type="noConversion"/>
  </si>
  <si>
    <t>销售部门</t>
    <rPh sb="0" eb="1">
      <t>xiao shou</t>
    </rPh>
    <rPh sb="2" eb="3">
      <t>bu m</t>
    </rPh>
    <phoneticPr fontId="0" type="noConversion"/>
  </si>
  <si>
    <t>5%</t>
    <phoneticPr fontId="0" type="noConversion"/>
  </si>
  <si>
    <t>普票，税务代开，内部代表，服务收入，单位112201－服务收入500103、销项税22210106</t>
    <rPh sb="0" eb="1">
      <t>pu p</t>
    </rPh>
    <rPh sb="3" eb="4">
      <t>shui wu dai k</t>
    </rPh>
    <rPh sb="8" eb="9">
      <t>nei bu dai b</t>
    </rPh>
    <rPh sb="13" eb="14">
      <t>fu wu shou ru</t>
    </rPh>
    <rPh sb="18" eb="19">
      <t>dan wei</t>
    </rPh>
    <rPh sb="27" eb="28">
      <t>fu wu shjou ru</t>
    </rPh>
    <phoneticPr fontId="0" type="noConversion"/>
  </si>
  <si>
    <t>6%</t>
    <phoneticPr fontId="0" type="noConversion"/>
  </si>
  <si>
    <t>普票，税控自开，其他，商品销售，单位112201－商品销售收入500101、销项税22210106</t>
    <rPh sb="0" eb="1">
      <t>pu p</t>
    </rPh>
    <rPh sb="3" eb="4">
      <t>shui kong</t>
    </rPh>
    <rPh sb="5" eb="6">
      <t>zi k</t>
    </rPh>
    <rPh sb="8" eb="9">
      <t>qi ta</t>
    </rPh>
    <rPh sb="11" eb="12">
      <t>shang p</t>
    </rPh>
    <rPh sb="13" eb="14">
      <t>xiao shou</t>
    </rPh>
    <rPh sb="16" eb="17">
      <t>dan wei</t>
    </rPh>
    <rPh sb="25" eb="26">
      <t>sahng p</t>
    </rPh>
    <rPh sb="27" eb="28">
      <t>xiao shou</t>
    </rPh>
    <rPh sb="29" eb="30">
      <t>shou ru</t>
    </rPh>
    <phoneticPr fontId="0" type="noConversion"/>
  </si>
  <si>
    <t>11%</t>
    <phoneticPr fontId="0" type="noConversion"/>
  </si>
  <si>
    <t>13%</t>
    <phoneticPr fontId="0" type="noConversion"/>
  </si>
  <si>
    <t>17%</t>
    <phoneticPr fontId="0" type="noConversion"/>
  </si>
  <si>
    <t>专票</t>
    <rPh sb="0" eb="1">
      <t>zhuan p</t>
    </rPh>
    <phoneticPr fontId="0" type="noConversion"/>
  </si>
  <si>
    <t>专票，税控自开，其他，商品销售，单位112201－商品销售收入500101</t>
    <rPh sb="0" eb="1">
      <t>zhuan</t>
    </rPh>
    <rPh sb="3" eb="4">
      <t>shui kong</t>
    </rPh>
    <rPh sb="5" eb="6">
      <t>zi k</t>
    </rPh>
    <rPh sb="8" eb="9">
      <t>qi ta</t>
    </rPh>
    <rPh sb="11" eb="12">
      <t>shang p</t>
    </rPh>
    <rPh sb="13" eb="14">
      <t>xiao shou</t>
    </rPh>
    <rPh sb="16" eb="17">
      <t>dan wei</t>
    </rPh>
    <rPh sb="25" eb="26">
      <t>sahng p</t>
    </rPh>
    <rPh sb="27" eb="28">
      <t>xiao shou</t>
    </rPh>
    <rPh sb="29" eb="30">
      <t>shou ru</t>
    </rPh>
    <phoneticPr fontId="0" type="noConversion"/>
  </si>
  <si>
    <t>记专票开票</t>
    <rPh sb="0" eb="1">
      <t>ji</t>
    </rPh>
    <rPh sb="1" eb="2">
      <t>zhuan p</t>
    </rPh>
    <rPh sb="3" eb="4">
      <t>kai p</t>
    </rPh>
    <phoneticPr fontId="0" type="noConversion"/>
  </si>
  <si>
    <t>专票，税务代开，内部代表，服务收入，单位112201－服务收入500103、销项税22210106</t>
    <rPh sb="0" eb="1">
      <t>zhuan</t>
    </rPh>
    <rPh sb="3" eb="4">
      <t>shui wu dai k</t>
    </rPh>
    <rPh sb="8" eb="9">
      <t>nei bu dai b</t>
    </rPh>
    <rPh sb="13" eb="14">
      <t>fu wu shou ru</t>
    </rPh>
    <rPh sb="18" eb="19">
      <t>dan wei</t>
    </rPh>
    <rPh sb="27" eb="28">
      <t>fu wu shjou ru</t>
    </rPh>
    <phoneticPr fontId="0" type="noConversion"/>
  </si>
  <si>
    <t>专票，税控自开，其他，商品销售，单位112201－商品销售收入500101、销项税22210106</t>
    <rPh sb="0" eb="1">
      <t>zhuan</t>
    </rPh>
    <rPh sb="3" eb="4">
      <t>shui kong</t>
    </rPh>
    <rPh sb="5" eb="6">
      <t>zi k</t>
    </rPh>
    <rPh sb="8" eb="9">
      <t>qi ta</t>
    </rPh>
    <rPh sb="11" eb="12">
      <t>shang p</t>
    </rPh>
    <rPh sb="13" eb="14">
      <t>xiao shou</t>
    </rPh>
    <rPh sb="16" eb="17">
      <t>dan wei</t>
    </rPh>
    <rPh sb="25" eb="26">
      <t>sahng p</t>
    </rPh>
    <rPh sb="27" eb="28">
      <t>xiao shou</t>
    </rPh>
    <rPh sb="29" eb="30">
      <t>shou ru</t>
    </rPh>
    <phoneticPr fontId="0" type="noConversion"/>
  </si>
  <si>
    <t>无票</t>
    <rPh sb="0" eb="1">
      <t>wu p</t>
    </rPh>
    <phoneticPr fontId="0" type="noConversion"/>
  </si>
  <si>
    <t>未开发票</t>
    <rPh sb="0" eb="1">
      <t>wei kai</t>
    </rPh>
    <rPh sb="2" eb="3">
      <t>fa p</t>
    </rPh>
    <phoneticPr fontId="0" type="noConversion"/>
  </si>
  <si>
    <t>普票，不开发票，其他，商品销售，单位112201－商品销售收入500101</t>
    <rPh sb="0" eb="1">
      <t>pu p</t>
    </rPh>
    <rPh sb="3" eb="4">
      <t>bu kai</t>
    </rPh>
    <rPh sb="5" eb="6">
      <t>fa p</t>
    </rPh>
    <rPh sb="8" eb="9">
      <t>qi ta</t>
    </rPh>
    <rPh sb="11" eb="12">
      <t>shang p</t>
    </rPh>
    <rPh sb="13" eb="14">
      <t>xiao shou</t>
    </rPh>
    <rPh sb="16" eb="17">
      <t>dan wei</t>
    </rPh>
    <rPh sb="25" eb="26">
      <t>sahng p</t>
    </rPh>
    <rPh sb="27" eb="28">
      <t>xiao shou</t>
    </rPh>
    <rPh sb="29" eb="30">
      <t>shou ru</t>
    </rPh>
    <phoneticPr fontId="0" type="noConversion"/>
  </si>
  <si>
    <t>记无票开票</t>
    <rPh sb="0" eb="1">
      <t>ji</t>
    </rPh>
    <rPh sb="1" eb="2">
      <t>wu p</t>
    </rPh>
    <rPh sb="3" eb="4">
      <t>kai p</t>
    </rPh>
    <phoneticPr fontId="0" type="noConversion"/>
  </si>
  <si>
    <t>普票，不开发票，内部代表，服务收入，单位112201－服务收入500103、销项税22210106</t>
    <rPh sb="0" eb="1">
      <t>pu p</t>
    </rPh>
    <rPh sb="3" eb="4">
      <t>bu ukai fa p</t>
    </rPh>
    <rPh sb="8" eb="9">
      <t>nei bu dai b</t>
    </rPh>
    <rPh sb="13" eb="14">
      <t>fu wu shou ru</t>
    </rPh>
    <rPh sb="18" eb="19">
      <t>dan wei</t>
    </rPh>
    <rPh sb="27" eb="28">
      <t>fu wu shjou ru</t>
    </rPh>
    <phoneticPr fontId="0" type="noConversion"/>
  </si>
  <si>
    <t>开票合计＝</t>
  </si>
  <si>
    <t>对方信息</t>
    <phoneticPr fontId="2" type="noConversion"/>
  </si>
  <si>
    <t>发票号码</t>
    <phoneticPr fontId="2" type="noConversion"/>
  </si>
  <si>
    <t>价税合计金额</t>
    <phoneticPr fontId="2" type="noConversion"/>
  </si>
  <si>
    <t>发票类型0</t>
  </si>
  <si>
    <t>部门性质1</t>
  </si>
  <si>
    <t>对方信息2</t>
  </si>
  <si>
    <t>发票号3</t>
  </si>
  <si>
    <t>税率4</t>
  </si>
  <si>
    <t>进项税类别5</t>
  </si>
  <si>
    <t>名称6</t>
  </si>
  <si>
    <t>分类7</t>
  </si>
  <si>
    <t>数量8</t>
  </si>
  <si>
    <t>总额9</t>
  </si>
  <si>
    <t>备注10</t>
  </si>
  <si>
    <t>残值率11</t>
  </si>
  <si>
    <t>折旧期12</t>
  </si>
  <si>
    <t>电脑</t>
  </si>
  <si>
    <t>1.5%</t>
  </si>
  <si>
    <t>固定资产</t>
  </si>
  <si>
    <t>自行车</t>
  </si>
  <si>
    <t>交通工具</t>
  </si>
  <si>
    <t>皮卡</t>
  </si>
  <si>
    <t>机械设备、运输工具</t>
  </si>
  <si>
    <t>摊销期11</t>
  </si>
  <si>
    <t>标记</t>
  </si>
  <si>
    <t>管有方</t>
  </si>
  <si>
    <t>专利技术</t>
  </si>
  <si>
    <t>专利／非专利技术</t>
  </si>
  <si>
    <t>3%</t>
  </si>
  <si>
    <t>土地使用权</t>
  </si>
  <si>
    <t>特许权、使用权</t>
  </si>
  <si>
    <t>知识产权(IP)</t>
  </si>
  <si>
    <t>办公桌</t>
  </si>
  <si>
    <t>出版图书</t>
  </si>
  <si>
    <t>xx月－无形资产</t>
  </si>
  <si>
    <t>xx月－固定资产</t>
  </si>
  <si>
    <t>本年累计借</t>
    <rPh sb="0" eb="1">
      <t>ben nian</t>
    </rPh>
    <rPh sb="2" eb="3">
      <t>lei ji</t>
    </rPh>
    <rPh sb="4" eb="5">
      <t>jie fang</t>
    </rPh>
    <phoneticPr fontId="3" type="noConversion"/>
  </si>
  <si>
    <t>本年累计贷</t>
    <rPh sb="0" eb="1">
      <t>ben nian</t>
    </rPh>
    <rPh sb="2" eb="3">
      <t>lei ji</t>
    </rPh>
    <rPh sb="4" eb="5">
      <t>dai fang</t>
    </rPh>
    <phoneticPr fontId="3" type="noConversion"/>
  </si>
  <si>
    <t>本年期初余额</t>
    <rPh sb="0" eb="1">
      <t>ben nian</t>
    </rPh>
    <rPh sb="2" eb="3">
      <t>qi chu</t>
    </rPh>
    <rPh sb="4" eb="5">
      <t>yu e</t>
    </rPh>
    <phoneticPr fontId="3" type="noConversion"/>
  </si>
  <si>
    <t>固定资产－办公桌：到启用月份刚好已经折旧1个月； 2、如果是2017年11月启用，购进日起是2017年9月</t>
    <phoneticPr fontId="3" type="noConversion"/>
  </si>
  <si>
    <t>无形资产－专利：到启用月份刚好已经摊销1个月； 2、如果是2017年11月启用，购进日起是2017年10月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</si>
</sst>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9">
    <numFmt numFmtId="8" formatCode="&quot;¥&quot;#,##0.00_);[Red]\(&quot;¥&quot;#,##0.00\)"/>
    <numFmt numFmtId="44" formatCode="_(&quot;¥&quot;* #,##0.00_);_(&quot;¥&quot;* \(#,##0.00\);_(&quot;¥&quot;* &quot;-&quot;??_);_(@_)"/>
    <numFmt numFmtId="43" formatCode="_(* #,##0.00_);_(* \(#,##0.00\);_(* &quot;-&quot;??_);_(@_)"/>
    <numFmt numFmtId="176" formatCode="\¥#,##0.00_);[Red]\(\¥#,##0.00\)"/>
    <numFmt numFmtId="177" formatCode="0.00_);[Red]\(0.00\)"/>
    <numFmt numFmtId="178" formatCode="yyyy/m/d;@"/>
    <numFmt numFmtId="179" formatCode="#,##0.00_);[Red]\(#,##0.00\);\-_ \ "/>
    <numFmt numFmtId="180" formatCode="0_);[Red]\(0\)"/>
    <numFmt numFmtId="181" formatCode="#,##0.00_ "/>
  </numFmts>
  <fonts count="38" x14ac:knownFonts="1">
    <font>
      <sz val="12"/>
      <color theme="1"/>
      <name val="DengXian"/>
      <family val="2"/>
      <charset val="134"/>
      <scheme val="minor"/>
    </font>
    <font>
      <sz val="12"/>
      <color theme="1"/>
      <name val="DengXian"/>
      <family val="2"/>
      <scheme val="minor"/>
    </font>
    <font>
      <sz val="12"/>
      <color theme="1"/>
      <name val="DengXian"/>
      <family val="2"/>
      <charset val="134"/>
      <scheme val="minor"/>
    </font>
    <font>
      <sz val="9"/>
      <name val="DengXian"/>
      <family val="2"/>
      <charset val="134"/>
      <scheme val="minor"/>
    </font>
    <font>
      <sz val="12"/>
      <color rgb="FFFF0000"/>
      <name val="DengXian"/>
      <family val="2"/>
      <charset val="134"/>
      <scheme val="minor"/>
    </font>
    <font>
      <b/>
      <sz val="12"/>
      <color theme="1"/>
      <name val="DengXian"/>
      <family val="2"/>
      <charset val="134"/>
      <scheme val="minor"/>
    </font>
    <font>
      <sz val="11"/>
      <color theme="1"/>
      <name val="DengXian"/>
      <family val="3"/>
      <charset val="134"/>
      <scheme val="minor"/>
    </font>
    <font>
      <sz val="10"/>
      <name val="MS Sans Serif"/>
      <charset val="134"/>
    </font>
    <font>
      <sz val="9"/>
      <name val="Tahoma"/>
    </font>
    <font>
      <sz val="11"/>
      <color theme="1"/>
      <name val="微软雅黑"/>
      <family val="3"/>
      <charset val="134"/>
    </font>
    <font>
      <b/>
      <sz val="10"/>
      <name val="MS Sans Serif"/>
      <charset val="134"/>
    </font>
    <font>
      <b/>
      <sz val="10"/>
      <name val="宋体"/>
      <family val="3"/>
      <charset val="134"/>
    </font>
    <font>
      <sz val="10"/>
      <name val="宋体"/>
      <family val="3"/>
      <charset val="134"/>
    </font>
    <font>
      <b/>
      <sz val="11"/>
      <color theme="1"/>
      <name val="微软雅黑"/>
      <family val="2"/>
      <charset val="134"/>
    </font>
    <font>
      <sz val="12"/>
      <name val="宋体"/>
      <family val="3"/>
      <charset val="134"/>
    </font>
    <font>
      <sz val="9"/>
      <name val="微软雅黑"/>
      <family val="3"/>
      <charset val="134"/>
    </font>
    <font>
      <b/>
      <sz val="9"/>
      <name val="微软雅黑"/>
      <family val="3"/>
      <charset val="134"/>
    </font>
    <font>
      <b/>
      <sz val="12"/>
      <name val="微软雅黑"/>
      <family val="3"/>
      <charset val="134"/>
    </font>
    <font>
      <sz val="9"/>
      <name val="宋体"/>
      <family val="2"/>
      <charset val="134"/>
    </font>
    <font>
      <b/>
      <sz val="11"/>
      <name val="微软雅黑"/>
      <family val="3"/>
      <charset val="134"/>
    </font>
    <font>
      <sz val="11"/>
      <color theme="1"/>
      <name val="Abadi MT Condensed Extra Bold"/>
    </font>
    <font>
      <b/>
      <sz val="12"/>
      <color rgb="FFFF0000"/>
      <name val="DengXian"/>
      <family val="2"/>
      <charset val="134"/>
      <scheme val="minor"/>
    </font>
    <font>
      <b/>
      <sz val="10"/>
      <color theme="1"/>
      <name val="宋体"/>
      <family val="3"/>
      <charset val="134"/>
    </font>
    <font>
      <b/>
      <sz val="10"/>
      <color theme="1"/>
      <name val="Tahoma"/>
      <family val="2"/>
      <charset val="134"/>
    </font>
    <font>
      <b/>
      <sz val="11"/>
      <color theme="1"/>
      <name val="宋体"/>
      <family val="3"/>
      <charset val="134"/>
    </font>
    <font>
      <b/>
      <sz val="14"/>
      <color theme="1"/>
      <name val="DengXian"/>
      <family val="2"/>
      <charset val="134"/>
      <scheme val="minor"/>
    </font>
    <font>
      <sz val="10"/>
      <color indexed="8"/>
      <name val="Arial"/>
      <family val="2"/>
    </font>
    <font>
      <sz val="10"/>
      <color indexed="8"/>
      <name val="Arial Narrow"/>
      <family val="2"/>
    </font>
    <font>
      <b/>
      <sz val="10"/>
      <color indexed="8"/>
      <name val="宋体"/>
      <family val="3"/>
      <charset val="134"/>
    </font>
    <font>
      <b/>
      <sz val="10"/>
      <color indexed="8"/>
      <name val="Arial Narrow"/>
      <family val="2"/>
    </font>
    <font>
      <sz val="10"/>
      <color rgb="FFFF0000"/>
      <name val="Arial Narrow"/>
      <family val="2"/>
    </font>
    <font>
      <sz val="10"/>
      <name val="Arial Narrow"/>
      <family val="2"/>
    </font>
    <font>
      <sz val="10"/>
      <color theme="1"/>
      <name val="Tahoma"/>
      <family val="2"/>
      <charset val="134"/>
    </font>
    <font>
      <sz val="10"/>
      <color rgb="FF000000"/>
      <name val="Arial Narrow"/>
    </font>
    <font>
      <b/>
      <sz val="16"/>
      <color rgb="FF656980"/>
      <name val="PingFang SC"/>
      <family val="3"/>
      <charset val="134"/>
    </font>
    <font>
      <sz val="14"/>
      <color rgb="FF656980"/>
      <name val="PingFang SC"/>
      <family val="3"/>
      <charset val="134"/>
    </font>
    <font>
      <sz val="11"/>
      <color rgb="FF222222"/>
      <name val="Menlo"/>
    </font>
    <font>
      <sz val="14"/>
      <color theme="1"/>
      <name val="DengXian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0" tint="-0.14999847407452621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/>
      <top style="medium">
        <color auto="1"/>
      </top>
      <bottom style="medium">
        <color auto="1"/>
      </bottom>
      <diagonal/>
    </border>
  </borders>
  <cellStyleXfs count="7">
    <xf numFmtId="0" fontId="0" fillId="0" borderId="0"/>
    <xf numFmtId="43" fontId="2" fillId="0" borderId="0" applyFont="0" applyFill="0" applyBorder="0" applyAlignment="0" applyProtection="0"/>
    <xf numFmtId="44" fontId="2" fillId="0" borderId="0" applyFont="0" applyFill="0" applyBorder="0" applyAlignment="0" applyProtection="0"/>
    <xf numFmtId="0" fontId="7" fillId="0" borderId="0">
      <alignment vertical="center"/>
    </xf>
    <xf numFmtId="0" fontId="14" fillId="0" borderId="0">
      <alignment vertical="center"/>
    </xf>
    <xf numFmtId="0" fontId="26" fillId="0" borderId="0"/>
    <xf numFmtId="0" fontId="1" fillId="0" borderId="0" applyFont="0" applyFill="0" applyBorder="0" applyAlignment="0" applyProtection="0"/>
  </cellStyleXfs>
  <cellXfs count="174">
    <xf numFmtId="0" fontId="0" fillId="0" borderId="0" xfId="0"/>
    <xf numFmtId="0" fontId="6" fillId="2" borderId="1" xfId="0" applyFont="1" applyFill="1" applyBorder="1" applyAlignment="1">
      <alignment horizontal="center"/>
    </xf>
    <xf numFmtId="43" fontId="7" fillId="3" borderId="1" xfId="1" applyFont="1" applyFill="1" applyBorder="1" applyAlignment="1">
      <alignment horizontal="center"/>
    </xf>
    <xf numFmtId="43" fontId="7" fillId="4" borderId="1" xfId="1" applyFont="1" applyFill="1" applyBorder="1" applyAlignment="1">
      <alignment horizontal="center"/>
    </xf>
    <xf numFmtId="0" fontId="7" fillId="0" borderId="1" xfId="3" applyFill="1" applyBorder="1">
      <alignment vertical="center"/>
    </xf>
    <xf numFmtId="176" fontId="9" fillId="3" borderId="1" xfId="0" applyNumberFormat="1" applyFont="1" applyFill="1" applyBorder="1" applyAlignment="1">
      <alignment horizontal="center" vertical="center"/>
    </xf>
    <xf numFmtId="176" fontId="9" fillId="0" borderId="1" xfId="0" applyNumberFormat="1" applyFont="1" applyFill="1" applyBorder="1" applyAlignment="1">
      <alignment horizontal="center" vertical="center"/>
    </xf>
    <xf numFmtId="176" fontId="9" fillId="0" borderId="1" xfId="0" applyNumberFormat="1" applyFont="1" applyFill="1" applyBorder="1" applyAlignment="1">
      <alignment vertical="center"/>
    </xf>
    <xf numFmtId="0" fontId="9" fillId="0" borderId="1" xfId="0" applyFont="1" applyFill="1" applyBorder="1" applyAlignment="1">
      <alignment vertical="center"/>
    </xf>
    <xf numFmtId="0" fontId="7" fillId="5" borderId="1" xfId="3" applyFill="1" applyBorder="1">
      <alignment vertical="center"/>
    </xf>
    <xf numFmtId="176" fontId="9" fillId="4" borderId="1" xfId="0" applyNumberFormat="1" applyFont="1" applyFill="1" applyBorder="1" applyAlignment="1">
      <alignment horizontal="center" vertical="center"/>
    </xf>
    <xf numFmtId="0" fontId="10" fillId="0" borderId="1" xfId="3" applyFont="1" applyFill="1" applyBorder="1">
      <alignment vertical="center"/>
    </xf>
    <xf numFmtId="0" fontId="7" fillId="0" borderId="1" xfId="3" applyFont="1" applyFill="1" applyBorder="1">
      <alignment vertical="center"/>
    </xf>
    <xf numFmtId="0" fontId="7" fillId="5" borderId="1" xfId="3" applyFont="1" applyFill="1" applyBorder="1">
      <alignment vertical="center"/>
    </xf>
    <xf numFmtId="0" fontId="11" fillId="0" borderId="1" xfId="3" applyFont="1" applyFill="1" applyBorder="1">
      <alignment vertical="center"/>
    </xf>
    <xf numFmtId="0" fontId="12" fillId="0" borderId="1" xfId="3" applyFont="1" applyFill="1" applyBorder="1">
      <alignment vertical="center"/>
    </xf>
    <xf numFmtId="0" fontId="13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13" fillId="2" borderId="1" xfId="0" applyFont="1" applyFill="1" applyBorder="1" applyAlignment="1">
      <alignment horizontal="center"/>
    </xf>
    <xf numFmtId="0" fontId="9" fillId="0" borderId="1" xfId="0" applyFont="1" applyBorder="1" applyAlignment="1">
      <alignment horizontal="center"/>
    </xf>
    <xf numFmtId="0" fontId="9" fillId="0" borderId="0" xfId="0" applyFont="1" applyBorder="1" applyAlignment="1">
      <alignment horizontal="center"/>
    </xf>
    <xf numFmtId="0" fontId="13" fillId="0" borderId="0" xfId="0" applyFont="1" applyBorder="1" applyAlignment="1">
      <alignment horizontal="center"/>
    </xf>
    <xf numFmtId="0" fontId="9" fillId="0" borderId="1" xfId="0" applyFont="1" applyFill="1" applyBorder="1" applyAlignment="1">
      <alignment horizontal="center"/>
    </xf>
    <xf numFmtId="0" fontId="9" fillId="0" borderId="0" xfId="0" applyFont="1" applyFill="1" applyBorder="1" applyAlignment="1">
      <alignment horizontal="center"/>
    </xf>
    <xf numFmtId="0" fontId="13" fillId="2" borderId="1" xfId="0" applyFont="1" applyFill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13" fillId="0" borderId="1" xfId="0" applyFont="1" applyFill="1" applyBorder="1" applyAlignment="1">
      <alignment horizontal="center" vertical="center"/>
    </xf>
    <xf numFmtId="0" fontId="13" fillId="0" borderId="0" xfId="0" applyFont="1" applyFill="1" applyBorder="1" applyAlignment="1">
      <alignment horizontal="center" vertical="center"/>
    </xf>
    <xf numFmtId="177" fontId="9" fillId="0" borderId="0" xfId="0" applyNumberFormat="1" applyFont="1" applyBorder="1" applyAlignment="1">
      <alignment horizontal="center"/>
    </xf>
    <xf numFmtId="0" fontId="15" fillId="2" borderId="1" xfId="4" applyFont="1" applyFill="1" applyBorder="1" applyAlignment="1">
      <alignment horizontal="center" vertical="center"/>
    </xf>
    <xf numFmtId="0" fontId="15" fillId="6" borderId="1" xfId="4" applyFont="1" applyFill="1" applyBorder="1" applyAlignment="1">
      <alignment horizontal="center" vertical="center"/>
    </xf>
    <xf numFmtId="0" fontId="15" fillId="6" borderId="1" xfId="4" applyNumberFormat="1" applyFont="1" applyFill="1" applyBorder="1" applyAlignment="1" applyProtection="1">
      <alignment horizontal="center" vertical="center" wrapText="1"/>
      <protection locked="0"/>
    </xf>
    <xf numFmtId="0" fontId="15" fillId="6" borderId="1" xfId="4" applyFont="1" applyFill="1" applyBorder="1" applyAlignment="1" applyProtection="1">
      <alignment horizontal="center" vertical="center" wrapText="1"/>
      <protection locked="0"/>
    </xf>
    <xf numFmtId="0" fontId="15" fillId="6" borderId="1" xfId="4" applyFont="1" applyFill="1" applyBorder="1" applyAlignment="1" applyProtection="1">
      <alignment horizontal="left" vertical="center" wrapText="1"/>
      <protection locked="0"/>
    </xf>
    <xf numFmtId="0" fontId="15" fillId="6" borderId="1" xfId="4" applyFont="1" applyFill="1" applyBorder="1" applyAlignment="1" applyProtection="1">
      <alignment horizontal="center" vertical="center"/>
      <protection locked="0"/>
    </xf>
    <xf numFmtId="0" fontId="15" fillId="6" borderId="1" xfId="4" applyNumberFormat="1" applyFont="1" applyFill="1" applyBorder="1" applyAlignment="1" applyProtection="1">
      <alignment vertical="center"/>
      <protection locked="0"/>
    </xf>
    <xf numFmtId="178" fontId="15" fillId="6" borderId="1" xfId="4" applyNumberFormat="1" applyFont="1" applyFill="1" applyBorder="1" applyAlignment="1" applyProtection="1">
      <alignment horizontal="center" vertical="center"/>
      <protection locked="0"/>
    </xf>
    <xf numFmtId="0" fontId="15" fillId="6" borderId="1" xfId="4" applyNumberFormat="1" applyFont="1" applyFill="1" applyBorder="1" applyAlignment="1" applyProtection="1">
      <alignment horizontal="center" vertical="center"/>
      <protection locked="0"/>
    </xf>
    <xf numFmtId="0" fontId="19" fillId="2" borderId="7" xfId="4" applyFont="1" applyFill="1" applyBorder="1" applyAlignment="1">
      <alignment horizontal="center" vertical="center" wrapText="1"/>
    </xf>
    <xf numFmtId="179" fontId="19" fillId="2" borderId="7" xfId="4" applyNumberFormat="1" applyFont="1" applyFill="1" applyBorder="1" applyAlignment="1">
      <alignment horizontal="center" vertical="center" wrapText="1"/>
    </xf>
    <xf numFmtId="180" fontId="19" fillId="2" borderId="7" xfId="4" applyNumberFormat="1" applyFont="1" applyFill="1" applyBorder="1" applyAlignment="1">
      <alignment horizontal="center" vertical="center" wrapText="1"/>
    </xf>
    <xf numFmtId="0" fontId="19" fillId="2" borderId="7" xfId="4" applyNumberFormat="1" applyFont="1" applyFill="1" applyBorder="1" applyAlignment="1">
      <alignment horizontal="center" vertical="center" wrapText="1"/>
    </xf>
    <xf numFmtId="179" fontId="15" fillId="6" borderId="1" xfId="4" applyNumberFormat="1" applyFont="1" applyFill="1" applyBorder="1" applyAlignment="1" applyProtection="1">
      <alignment vertical="center"/>
      <protection locked="0"/>
    </xf>
    <xf numFmtId="180" fontId="15" fillId="6" borderId="1" xfId="4" applyNumberFormat="1" applyFont="1" applyFill="1" applyBorder="1" applyAlignment="1" applyProtection="1">
      <alignment horizontal="center" vertical="center"/>
      <protection locked="0"/>
    </xf>
    <xf numFmtId="0" fontId="15" fillId="6" borderId="1" xfId="4" applyNumberFormat="1" applyFont="1" applyFill="1" applyBorder="1" applyAlignment="1" applyProtection="1">
      <alignment horizontal="center" vertical="center"/>
      <protection locked="0"/>
    </xf>
    <xf numFmtId="0" fontId="13" fillId="2" borderId="5" xfId="0" applyFont="1" applyFill="1" applyBorder="1" applyAlignment="1">
      <alignment horizontal="center" vertical="center"/>
    </xf>
    <xf numFmtId="177" fontId="0" fillId="0" borderId="0" xfId="0" applyNumberFormat="1"/>
    <xf numFmtId="0" fontId="0" fillId="0" borderId="0" xfId="0" applyNumberFormat="1" applyAlignment="1">
      <alignment horizontal="right"/>
    </xf>
    <xf numFmtId="0" fontId="9" fillId="0" borderId="1" xfId="0" applyNumberFormat="1" applyFont="1" applyBorder="1" applyAlignment="1">
      <alignment horizontal="right" vertical="center"/>
    </xf>
    <xf numFmtId="0" fontId="9" fillId="0" borderId="1" xfId="0" applyNumberFormat="1" applyFont="1" applyBorder="1" applyAlignment="1">
      <alignment horizontal="right"/>
    </xf>
    <xf numFmtId="0" fontId="0" fillId="0" borderId="0" xfId="0" applyAlignment="1">
      <alignment horizontal="right"/>
    </xf>
    <xf numFmtId="0" fontId="9" fillId="0" borderId="1" xfId="0" applyFont="1" applyBorder="1" applyAlignment="1">
      <alignment horizontal="right"/>
    </xf>
    <xf numFmtId="0" fontId="20" fillId="0" borderId="0" xfId="0" applyFont="1" applyFill="1" applyBorder="1" applyAlignment="1">
      <alignment horizontal="center"/>
    </xf>
    <xf numFmtId="0" fontId="9" fillId="0" borderId="0" xfId="0" applyFont="1" applyBorder="1" applyAlignment="1">
      <alignment horizontal="right"/>
    </xf>
    <xf numFmtId="0" fontId="9" fillId="2" borderId="0" xfId="0" applyFont="1" applyFill="1" applyAlignment="1">
      <alignment horizontal="center"/>
    </xf>
    <xf numFmtId="0" fontId="0" fillId="0" borderId="0" xfId="0" applyNumberFormat="1"/>
    <xf numFmtId="0" fontId="13" fillId="2" borderId="8" xfId="0" applyFont="1" applyFill="1" applyBorder="1" applyAlignment="1">
      <alignment horizontal="center" vertical="center"/>
    </xf>
    <xf numFmtId="0" fontId="9" fillId="2" borderId="1" xfId="0" applyFont="1" applyFill="1" applyBorder="1" applyAlignment="1">
      <alignment horizontal="center"/>
    </xf>
    <xf numFmtId="0" fontId="5" fillId="2" borderId="1" xfId="0" applyFont="1" applyFill="1" applyBorder="1"/>
    <xf numFmtId="177" fontId="5" fillId="2" borderId="1" xfId="0" applyNumberFormat="1" applyFont="1" applyFill="1" applyBorder="1"/>
    <xf numFmtId="0" fontId="22" fillId="0" borderId="0" xfId="0" applyFont="1" applyAlignment="1">
      <alignment vertical="center"/>
    </xf>
    <xf numFmtId="0" fontId="23" fillId="0" borderId="0" xfId="0" applyFont="1" applyAlignment="1">
      <alignment vertical="center"/>
    </xf>
    <xf numFmtId="0" fontId="0" fillId="0" borderId="1" xfId="0" applyBorder="1"/>
    <xf numFmtId="0" fontId="22" fillId="0" borderId="1" xfId="0" applyFont="1" applyBorder="1" applyAlignment="1">
      <alignment vertical="center"/>
    </xf>
    <xf numFmtId="0" fontId="23" fillId="0" borderId="1" xfId="0" applyFont="1" applyBorder="1" applyAlignment="1">
      <alignment vertical="center"/>
    </xf>
    <xf numFmtId="0" fontId="24" fillId="2" borderId="1" xfId="0" applyFont="1" applyFill="1" applyBorder="1" applyAlignment="1">
      <alignment horizontal="center" vertical="center"/>
    </xf>
    <xf numFmtId="177" fontId="0" fillId="0" borderId="1" xfId="0" applyNumberFormat="1" applyBorder="1"/>
    <xf numFmtId="177" fontId="0" fillId="0" borderId="1" xfId="0" quotePrefix="1" applyNumberFormat="1" applyBorder="1"/>
    <xf numFmtId="177" fontId="0" fillId="0" borderId="1" xfId="2" quotePrefix="1" applyNumberFormat="1" applyFont="1" applyBorder="1" applyAlignment="1"/>
    <xf numFmtId="0" fontId="25" fillId="2" borderId="1" xfId="0" applyNumberFormat="1" applyFont="1" applyFill="1" applyBorder="1"/>
    <xf numFmtId="0" fontId="25" fillId="2" borderId="1" xfId="0" applyFont="1" applyFill="1" applyBorder="1"/>
    <xf numFmtId="0" fontId="0" fillId="0" borderId="1" xfId="0" applyNumberFormat="1" applyBorder="1"/>
    <xf numFmtId="0" fontId="0" fillId="0" borderId="1" xfId="0" quotePrefix="1" applyNumberFormat="1" applyBorder="1"/>
    <xf numFmtId="0" fontId="0" fillId="7" borderId="1" xfId="0" applyFill="1" applyBorder="1"/>
    <xf numFmtId="0" fontId="0" fillId="0" borderId="1" xfId="0" applyNumberFormat="1" applyFill="1" applyBorder="1"/>
    <xf numFmtId="0" fontId="0" fillId="0" borderId="1" xfId="0" quotePrefix="1" applyNumberFormat="1" applyFill="1" applyBorder="1"/>
    <xf numFmtId="0" fontId="0" fillId="8" borderId="1" xfId="0" applyNumberFormat="1" applyFill="1" applyBorder="1"/>
    <xf numFmtId="0" fontId="0" fillId="8" borderId="1" xfId="0" quotePrefix="1" applyNumberFormat="1" applyFill="1" applyBorder="1"/>
    <xf numFmtId="0" fontId="0" fillId="8" borderId="1" xfId="0" applyFill="1" applyBorder="1"/>
    <xf numFmtId="0" fontId="0" fillId="0" borderId="1" xfId="0" applyFill="1" applyBorder="1"/>
    <xf numFmtId="0" fontId="0" fillId="8" borderId="0" xfId="0" applyFill="1"/>
    <xf numFmtId="0" fontId="5" fillId="2" borderId="1" xfId="0" applyNumberFormat="1" applyFont="1" applyFill="1" applyBorder="1"/>
    <xf numFmtId="0" fontId="22" fillId="0" borderId="1" xfId="0" applyFont="1" applyBorder="1" applyAlignment="1">
      <alignment horizontal="left" vertical="center"/>
    </xf>
    <xf numFmtId="0" fontId="23" fillId="0" borderId="1" xfId="0" applyFont="1" applyBorder="1" applyAlignment="1">
      <alignment horizontal="left" vertical="center"/>
    </xf>
    <xf numFmtId="0" fontId="27" fillId="0" borderId="1" xfId="5" applyFont="1" applyBorder="1" applyAlignment="1">
      <alignment vertical="center"/>
    </xf>
    <xf numFmtId="0" fontId="29" fillId="0" borderId="0" xfId="5" applyFont="1" applyFill="1" applyBorder="1" applyAlignment="1">
      <alignment horizontal="center" vertical="center" wrapText="1"/>
    </xf>
    <xf numFmtId="0" fontId="27" fillId="0" borderId="1" xfId="5" applyFont="1" applyBorder="1" applyAlignment="1">
      <alignment horizontal="center" vertical="center"/>
    </xf>
    <xf numFmtId="0" fontId="27" fillId="0" borderId="1" xfId="5" applyFont="1" applyFill="1" applyBorder="1" applyAlignment="1">
      <alignment horizontal="center" vertical="center"/>
    </xf>
    <xf numFmtId="178" fontId="27" fillId="0" borderId="1" xfId="5" applyNumberFormat="1" applyFont="1" applyFill="1" applyBorder="1" applyAlignment="1">
      <alignment horizontal="center" vertical="center"/>
    </xf>
    <xf numFmtId="0" fontId="27" fillId="0" borderId="0" xfId="5" applyFont="1" applyBorder="1" applyAlignment="1">
      <alignment vertical="center"/>
    </xf>
    <xf numFmtId="0" fontId="27" fillId="2" borderId="1" xfId="5" applyFont="1" applyFill="1" applyBorder="1" applyAlignment="1">
      <alignment horizontal="center" vertical="center"/>
    </xf>
    <xf numFmtId="0" fontId="30" fillId="0" borderId="1" xfId="5" applyFont="1" applyBorder="1" applyAlignment="1">
      <alignment vertical="center"/>
    </xf>
    <xf numFmtId="0" fontId="30" fillId="0" borderId="1" xfId="5" applyFont="1" applyFill="1" applyBorder="1" applyAlignment="1">
      <alignment horizontal="center" vertical="center"/>
    </xf>
    <xf numFmtId="0" fontId="30" fillId="0" borderId="1" xfId="5" applyFont="1" applyBorder="1" applyAlignment="1">
      <alignment horizontal="center" vertical="center"/>
    </xf>
    <xf numFmtId="178" fontId="30" fillId="0" borderId="1" xfId="5" applyNumberFormat="1" applyFont="1" applyFill="1" applyBorder="1" applyAlignment="1">
      <alignment horizontal="center" vertical="center"/>
    </xf>
    <xf numFmtId="0" fontId="30" fillId="2" borderId="1" xfId="5" applyFont="1" applyFill="1" applyBorder="1" applyAlignment="1">
      <alignment horizontal="center" vertical="center"/>
    </xf>
    <xf numFmtId="0" fontId="27" fillId="0" borderId="0" xfId="5" applyNumberFormat="1" applyFont="1" applyBorder="1" applyAlignment="1">
      <alignment vertical="center"/>
    </xf>
    <xf numFmtId="0" fontId="27" fillId="0" borderId="0" xfId="5" applyFont="1" applyBorder="1" applyAlignment="1">
      <alignment horizontal="center" vertical="center"/>
    </xf>
    <xf numFmtId="0" fontId="27" fillId="0" borderId="0" xfId="5" applyFont="1" applyFill="1" applyBorder="1" applyAlignment="1">
      <alignment horizontal="center" vertical="center"/>
    </xf>
    <xf numFmtId="0" fontId="30" fillId="0" borderId="0" xfId="5" applyFont="1" applyBorder="1" applyAlignment="1">
      <alignment vertical="center"/>
    </xf>
    <xf numFmtId="0" fontId="4" fillId="0" borderId="0" xfId="0" applyFont="1"/>
    <xf numFmtId="0" fontId="23" fillId="0" borderId="0" xfId="0" applyFont="1" applyAlignment="1">
      <alignment horizontal="center" vertical="center"/>
    </xf>
    <xf numFmtId="0" fontId="32" fillId="0" borderId="0" xfId="0" applyFont="1"/>
    <xf numFmtId="177" fontId="0" fillId="0" borderId="1" xfId="0" applyNumberFormat="1" applyBorder="1" applyAlignment="1">
      <alignment vertical="center"/>
    </xf>
    <xf numFmtId="0" fontId="33" fillId="0" borderId="1" xfId="0" applyFont="1" applyBorder="1" applyAlignment="1">
      <alignment vertical="center"/>
    </xf>
    <xf numFmtId="0" fontId="32" fillId="0" borderId="1" xfId="0" applyFont="1" applyBorder="1"/>
    <xf numFmtId="0" fontId="22" fillId="2" borderId="3" xfId="0" applyFont="1" applyFill="1" applyBorder="1" applyAlignment="1">
      <alignment horizontal="center" vertical="center"/>
    </xf>
    <xf numFmtId="0" fontId="32" fillId="0" borderId="0" xfId="0" applyFont="1" applyAlignment="1">
      <alignment horizontal="center" vertical="center"/>
    </xf>
    <xf numFmtId="43" fontId="0" fillId="0" borderId="1" xfId="1" applyFont="1" applyBorder="1"/>
    <xf numFmtId="0" fontId="22" fillId="2" borderId="1" xfId="0" applyFont="1" applyFill="1" applyBorder="1" applyAlignment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3" fillId="2" borderId="6" xfId="0" applyNumberFormat="1" applyFont="1" applyFill="1" applyBorder="1" applyAlignment="1">
      <alignment horizontal="center" vertical="center"/>
    </xf>
    <xf numFmtId="0" fontId="34" fillId="0" borderId="0" xfId="0" applyNumberFormat="1" applyFont="1"/>
    <xf numFmtId="181" fontId="0" fillId="0" borderId="0" xfId="0" applyNumberFormat="1"/>
    <xf numFmtId="8" fontId="35" fillId="0" borderId="0" xfId="0" applyNumberFormat="1" applyFont="1"/>
    <xf numFmtId="8" fontId="0" fillId="0" borderId="0" xfId="0" applyNumberFormat="1"/>
    <xf numFmtId="0" fontId="0" fillId="2" borderId="0" xfId="0" applyFill="1"/>
    <xf numFmtId="0" fontId="23" fillId="2" borderId="1" xfId="0" applyFont="1" applyFill="1" applyBorder="1" applyAlignment="1">
      <alignment vertical="center"/>
    </xf>
    <xf numFmtId="0" fontId="5" fillId="2" borderId="0" xfId="0" applyFont="1" applyFill="1" applyAlignment="1"/>
    <xf numFmtId="43" fontId="5" fillId="0" borderId="1" xfId="1" applyFont="1" applyBorder="1"/>
    <xf numFmtId="0" fontId="5" fillId="0" borderId="1" xfId="0" applyFont="1" applyBorder="1"/>
    <xf numFmtId="0" fontId="4" fillId="0" borderId="1" xfId="0" applyFont="1" applyBorder="1"/>
    <xf numFmtId="43" fontId="4" fillId="0" borderId="1" xfId="1" applyFont="1" applyBorder="1"/>
    <xf numFmtId="43" fontId="21" fillId="0" borderId="1" xfId="1" applyFont="1" applyBorder="1"/>
    <xf numFmtId="43" fontId="5" fillId="0" borderId="1" xfId="0" applyNumberFormat="1" applyFont="1" applyBorder="1"/>
    <xf numFmtId="43" fontId="21" fillId="0" borderId="1" xfId="0" applyNumberFormat="1" applyFont="1" applyBorder="1"/>
    <xf numFmtId="0" fontId="6" fillId="2" borderId="1" xfId="0" applyNumberFormat="1" applyFont="1" applyFill="1" applyBorder="1" applyAlignment="1">
      <alignment horizontal="right"/>
    </xf>
    <xf numFmtId="0" fontId="7" fillId="3" borderId="1" xfId="3" applyNumberFormat="1" applyFont="1" applyFill="1" applyBorder="1" applyAlignment="1">
      <alignment horizontal="right" vertical="center"/>
    </xf>
    <xf numFmtId="0" fontId="7" fillId="4" borderId="1" xfId="3" applyNumberFormat="1" applyFont="1" applyFill="1" applyBorder="1" applyAlignment="1">
      <alignment horizontal="right" vertical="center"/>
    </xf>
    <xf numFmtId="0" fontId="7" fillId="4" borderId="1" xfId="3" applyNumberFormat="1" applyFill="1" applyBorder="1" applyAlignment="1">
      <alignment horizontal="right" vertical="center"/>
    </xf>
    <xf numFmtId="0" fontId="10" fillId="4" borderId="1" xfId="3" applyNumberFormat="1" applyFont="1" applyFill="1" applyBorder="1" applyAlignment="1">
      <alignment horizontal="right" vertical="center"/>
    </xf>
    <xf numFmtId="0" fontId="7" fillId="3" borderId="1" xfId="3" applyNumberFormat="1" applyFill="1" applyBorder="1" applyAlignment="1">
      <alignment horizontal="right" vertical="center"/>
    </xf>
    <xf numFmtId="0" fontId="7" fillId="2" borderId="1" xfId="3" applyNumberFormat="1" applyFill="1" applyBorder="1" applyAlignment="1">
      <alignment horizontal="right" vertical="center"/>
    </xf>
    <xf numFmtId="0" fontId="7" fillId="0" borderId="1" xfId="3" applyNumberFormat="1" applyFill="1" applyBorder="1" applyAlignment="1">
      <alignment horizontal="right" vertical="center"/>
    </xf>
    <xf numFmtId="0" fontId="7" fillId="0" borderId="1" xfId="3" applyNumberFormat="1" applyFont="1" applyFill="1" applyBorder="1" applyAlignment="1">
      <alignment horizontal="right" vertical="center"/>
    </xf>
    <xf numFmtId="0" fontId="10" fillId="0" borderId="1" xfId="3" applyNumberFormat="1" applyFont="1" applyFill="1" applyBorder="1" applyAlignment="1">
      <alignment horizontal="right" vertical="center"/>
    </xf>
    <xf numFmtId="0" fontId="0" fillId="0" borderId="0" xfId="0" applyNumberFormat="1" applyAlignment="1">
      <alignment horizontal="right"/>
    </xf>
    <xf numFmtId="176" fontId="0" fillId="0" borderId="0" xfId="0" applyNumberFormat="1"/>
    <xf numFmtId="0" fontId="29" fillId="2" borderId="1" xfId="5" applyFont="1" applyFill="1" applyBorder="1" applyAlignment="1">
      <alignment horizontal="center" vertical="center" wrapText="1"/>
    </xf>
    <xf numFmtId="0" fontId="22" fillId="2" borderId="1" xfId="0" applyFont="1" applyFill="1" applyBorder="1" applyAlignment="1">
      <alignment horizontal="center" vertical="center"/>
    </xf>
    <xf numFmtId="0" fontId="21" fillId="2" borderId="4" xfId="0" applyFont="1" applyFill="1" applyBorder="1" applyAlignment="1">
      <alignment wrapText="1"/>
    </xf>
    <xf numFmtId="0" fontId="17" fillId="2" borderId="1" xfId="4" applyFont="1" applyFill="1" applyBorder="1" applyAlignment="1">
      <alignment horizontal="center" vertical="center" wrapText="1"/>
    </xf>
    <xf numFmtId="0" fontId="17" fillId="2" borderId="1" xfId="4" applyNumberFormat="1" applyFont="1" applyFill="1" applyBorder="1" applyAlignment="1">
      <alignment horizontal="center" vertical="center" wrapText="1"/>
    </xf>
    <xf numFmtId="0" fontId="36" fillId="0" borderId="0" xfId="0" applyFont="1"/>
    <xf numFmtId="177" fontId="0" fillId="0" borderId="0" xfId="2" quotePrefix="1" applyNumberFormat="1" applyFont="1" applyAlignment="1"/>
    <xf numFmtId="0" fontId="0" fillId="0" borderId="1" xfId="0" applyNumberFormat="1" applyBorder="1"/>
    <xf numFmtId="0" fontId="25" fillId="2" borderId="1" xfId="0" applyNumberFormat="1" applyFont="1" applyFill="1" applyBorder="1"/>
    <xf numFmtId="0" fontId="0" fillId="0" borderId="1" xfId="0" applyNumberFormat="1" applyBorder="1"/>
    <xf numFmtId="0" fontId="0" fillId="0" borderId="1" xfId="0" quotePrefix="1" applyNumberFormat="1" applyBorder="1"/>
    <xf numFmtId="0" fontId="0" fillId="8" borderId="1" xfId="0" applyNumberFormat="1" applyFill="1" applyBorder="1"/>
    <xf numFmtId="0" fontId="0" fillId="8" borderId="1" xfId="0" quotePrefix="1" applyNumberFormat="1" applyFill="1" applyBorder="1"/>
    <xf numFmtId="0" fontId="27" fillId="0" borderId="1" xfId="5" applyNumberFormat="1" applyFont="1" applyBorder="1" applyAlignment="1">
      <alignment vertical="center"/>
    </xf>
    <xf numFmtId="0" fontId="31" fillId="0" borderId="1" xfId="5" applyFont="1" applyBorder="1" applyAlignment="1">
      <alignment horizontal="center" vertical="center"/>
    </xf>
    <xf numFmtId="0" fontId="0" fillId="2" borderId="1" xfId="0" applyFill="1" applyBorder="1"/>
    <xf numFmtId="43" fontId="0" fillId="0" borderId="1" xfId="0" applyNumberFormat="1" applyBorder="1"/>
    <xf numFmtId="0" fontId="37" fillId="2" borderId="1" xfId="0" applyFont="1" applyFill="1" applyBorder="1"/>
    <xf numFmtId="0" fontId="37" fillId="2" borderId="1" xfId="6" applyNumberFormat="1" applyFont="1" applyFill="1" applyBorder="1"/>
    <xf numFmtId="0" fontId="0" fillId="9" borderId="1" xfId="0" applyFill="1" applyBorder="1"/>
    <xf numFmtId="0" fontId="0" fillId="9" borderId="1" xfId="6" applyNumberFormat="1" applyFont="1" applyFill="1" applyBorder="1"/>
    <xf numFmtId="0" fontId="0" fillId="0" borderId="1" xfId="6" applyNumberFormat="1" applyFont="1" applyFill="1" applyBorder="1"/>
    <xf numFmtId="0" fontId="0" fillId="0" borderId="1" xfId="0" applyNumberFormat="1" applyFill="1" applyBorder="1"/>
    <xf numFmtId="0" fontId="13" fillId="2" borderId="10" xfId="0" applyNumberFormat="1" applyFont="1" applyFill="1" applyBorder="1" applyAlignment="1">
      <alignment horizontal="center" vertical="center"/>
    </xf>
    <xf numFmtId="0" fontId="9" fillId="0" borderId="2" xfId="0" applyNumberFormat="1" applyFont="1" applyBorder="1" applyAlignment="1">
      <alignment horizontal="right" vertical="center"/>
    </xf>
    <xf numFmtId="0" fontId="9" fillId="0" borderId="2" xfId="0" applyNumberFormat="1" applyFont="1" applyBorder="1" applyAlignment="1">
      <alignment horizontal="right"/>
    </xf>
    <xf numFmtId="0" fontId="13" fillId="2" borderId="1" xfId="0" applyNumberFormat="1" applyFont="1" applyFill="1" applyBorder="1" applyAlignment="1">
      <alignment horizontal="center" vertical="center"/>
    </xf>
    <xf numFmtId="0" fontId="29" fillId="2" borderId="1" xfId="5" applyFont="1" applyFill="1" applyBorder="1" applyAlignment="1">
      <alignment horizontal="center" vertical="center" wrapText="1"/>
    </xf>
    <xf numFmtId="0" fontId="29" fillId="2" borderId="1" xfId="5" applyNumberFormat="1" applyFont="1" applyFill="1" applyBorder="1" applyAlignment="1">
      <alignment horizontal="center" vertical="center" wrapText="1"/>
    </xf>
    <xf numFmtId="178" fontId="28" fillId="2" borderId="1" xfId="5" applyNumberFormat="1" applyFont="1" applyFill="1" applyBorder="1" applyAlignment="1">
      <alignment horizontal="center" vertical="center" wrapText="1"/>
    </xf>
    <xf numFmtId="178" fontId="29" fillId="2" borderId="1" xfId="5" applyNumberFormat="1" applyFont="1" applyFill="1" applyBorder="1" applyAlignment="1">
      <alignment horizontal="center" vertical="center" wrapText="1"/>
    </xf>
    <xf numFmtId="0" fontId="28" fillId="2" borderId="1" xfId="5" applyFont="1" applyFill="1" applyBorder="1" applyAlignment="1">
      <alignment horizontal="center" vertical="center" wrapText="1"/>
    </xf>
    <xf numFmtId="0" fontId="28" fillId="2" borderId="1" xfId="5" applyNumberFormat="1" applyFont="1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/>
    </xf>
    <xf numFmtId="0" fontId="22" fillId="2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/>
    </xf>
  </cellXfs>
  <cellStyles count="7">
    <cellStyle name="百分比" xfId="6" builtinId="5"/>
    <cellStyle name="常规" xfId="0" builtinId="0"/>
    <cellStyle name="常规 3 2" xfId="4"/>
    <cellStyle name="常规 3 3" xfId="5"/>
    <cellStyle name="常规 7" xfId="3"/>
    <cellStyle name="货币" xfId="2" builtinId="4"/>
    <cellStyle name="千位分隔" xfId="1" builtinId="3"/>
  </cellStyles>
  <dxfs count="6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worksheet" Target="worksheets/sheet11.xml"/><Relationship Id="rId12" Type="http://schemas.openxmlformats.org/officeDocument/2006/relationships/worksheet" Target="worksheets/sheet12.xml"/><Relationship Id="rId13" Type="http://schemas.openxmlformats.org/officeDocument/2006/relationships/worksheet" Target="worksheets/sheet13.xml"/><Relationship Id="rId14" Type="http://schemas.openxmlformats.org/officeDocument/2006/relationships/worksheet" Target="worksheets/sheet14.xml"/><Relationship Id="rId15" Type="http://schemas.openxmlformats.org/officeDocument/2006/relationships/worksheet" Target="worksheets/sheet15.xml"/><Relationship Id="rId16" Type="http://schemas.openxmlformats.org/officeDocument/2006/relationships/theme" Target="theme/theme1.xml"/><Relationship Id="rId17" Type="http://schemas.openxmlformats.org/officeDocument/2006/relationships/styles" Target="styles.xml"/><Relationship Id="rId18" Type="http://schemas.openxmlformats.org/officeDocument/2006/relationships/sharedStrings" Target="sharedStrings.xml"/><Relationship Id="rId19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tiff"/><Relationship Id="rId2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tiff"/><Relationship Id="rId2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191977</xdr:colOff>
      <xdr:row>10</xdr:row>
      <xdr:rowOff>103372</xdr:rowOff>
    </xdr:from>
    <xdr:to>
      <xdr:col>11</xdr:col>
      <xdr:colOff>559981</xdr:colOff>
      <xdr:row>28</xdr:row>
      <xdr:rowOff>65862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022907" y="2318488"/>
          <a:ext cx="5359400" cy="39497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1231900</xdr:colOff>
      <xdr:row>1</xdr:row>
      <xdr:rowOff>101600</xdr:rowOff>
    </xdr:from>
    <xdr:to>
      <xdr:col>12</xdr:col>
      <xdr:colOff>215900</xdr:colOff>
      <xdr:row>33</xdr:row>
      <xdr:rowOff>96608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10100" y="304800"/>
          <a:ext cx="10553700" cy="649740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279400</xdr:colOff>
      <xdr:row>77</xdr:row>
      <xdr:rowOff>0</xdr:rowOff>
    </xdr:from>
    <xdr:to>
      <xdr:col>14</xdr:col>
      <xdr:colOff>304800</xdr:colOff>
      <xdr:row>115</xdr:row>
      <xdr:rowOff>139700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673600" y="15671800"/>
          <a:ext cx="14351000" cy="7874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165100</xdr:colOff>
      <xdr:row>43</xdr:row>
      <xdr:rowOff>0</xdr:rowOff>
    </xdr:from>
    <xdr:to>
      <xdr:col>11</xdr:col>
      <xdr:colOff>635000</xdr:colOff>
      <xdr:row>88</xdr:row>
      <xdr:rowOff>76200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" y="8775700"/>
          <a:ext cx="14274800" cy="92202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186267</xdr:colOff>
      <xdr:row>23</xdr:row>
      <xdr:rowOff>152401</xdr:rowOff>
    </xdr:from>
    <xdr:to>
      <xdr:col>36</xdr:col>
      <xdr:colOff>250679</xdr:colOff>
      <xdr:row>56</xdr:row>
      <xdr:rowOff>77856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76934" y="4876801"/>
          <a:ext cx="8361745" cy="6631055"/>
        </a:xfrm>
        <a:prstGeom prst="rect">
          <a:avLst/>
        </a:prstGeom>
      </xdr:spPr>
    </xdr:pic>
    <xdr:clientData/>
  </xdr:twoCellAnchor>
  <xdr:twoCellAnchor editAs="oneCell">
    <xdr:from>
      <xdr:col>20</xdr:col>
      <xdr:colOff>812801</xdr:colOff>
      <xdr:row>58</xdr:row>
      <xdr:rowOff>67734</xdr:rowOff>
    </xdr:from>
    <xdr:to>
      <xdr:col>30</xdr:col>
      <xdr:colOff>173568</xdr:colOff>
      <xdr:row>72</xdr:row>
      <xdr:rowOff>29634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491201" y="11904134"/>
          <a:ext cx="7912100" cy="28067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10</xdr:row>
      <xdr:rowOff>152400</xdr:rowOff>
    </xdr:from>
    <xdr:to>
      <xdr:col>10</xdr:col>
      <xdr:colOff>71406</xdr:colOff>
      <xdr:row>42</xdr:row>
      <xdr:rowOff>139699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184400"/>
          <a:ext cx="8326406" cy="6489699"/>
        </a:xfrm>
        <a:prstGeom prst="rect">
          <a:avLst/>
        </a:prstGeom>
      </xdr:spPr>
    </xdr:pic>
    <xdr:clientData/>
  </xdr:twoCellAnchor>
  <xdr:twoCellAnchor editAs="oneCell">
    <xdr:from>
      <xdr:col>9</xdr:col>
      <xdr:colOff>422413</xdr:colOff>
      <xdr:row>11</xdr:row>
      <xdr:rowOff>70678</xdr:rowOff>
    </xdr:from>
    <xdr:to>
      <xdr:col>19</xdr:col>
      <xdr:colOff>79513</xdr:colOff>
      <xdr:row>25</xdr:row>
      <xdr:rowOff>32578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851913" y="2305878"/>
          <a:ext cx="7912100" cy="28067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DengXian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10"/>
  <sheetViews>
    <sheetView tabSelected="1" workbookViewId="0">
      <selection activeCell="F13" sqref="F13"/>
    </sheetView>
  </sheetViews>
  <sheetFormatPr baseColWidth="10" defaultRowHeight="16" x14ac:dyDescent="0.2"/>
  <cols>
    <col min="1" max="1" width="12" style="136" bestFit="1" customWidth="1"/>
    <col min="2" max="2" width="27.83203125" bestFit="1" customWidth="1"/>
    <col min="3" max="4" width="17.83203125" bestFit="1" customWidth="1"/>
    <col min="5" max="5" width="19.83203125" bestFit="1" customWidth="1"/>
    <col min="11" max="11" width="5.1640625" bestFit="1" customWidth="1"/>
    <col min="12" max="13" width="12" bestFit="1" customWidth="1"/>
  </cols>
  <sheetData>
    <row r="1" spans="1:13" x14ac:dyDescent="0.2">
      <c r="A1" s="126" t="s">
        <v>0</v>
      </c>
      <c r="B1" s="1" t="s">
        <v>1</v>
      </c>
      <c r="C1" s="2" t="s">
        <v>2</v>
      </c>
      <c r="D1" s="3" t="s">
        <v>3</v>
      </c>
      <c r="E1" s="2" t="s">
        <v>4</v>
      </c>
      <c r="F1" s="3" t="s">
        <v>5</v>
      </c>
      <c r="G1" s="2" t="s">
        <v>6</v>
      </c>
      <c r="H1" s="3" t="s">
        <v>7</v>
      </c>
    </row>
    <row r="2" spans="1:13" ht="17" x14ac:dyDescent="0.2">
      <c r="A2" s="127">
        <v>100101</v>
      </c>
      <c r="B2" s="4" t="s">
        <v>8</v>
      </c>
      <c r="C2" s="5">
        <v>100</v>
      </c>
      <c r="D2" s="6"/>
      <c r="E2" s="7">
        <v>1</v>
      </c>
      <c r="F2" s="7">
        <v>172</v>
      </c>
      <c r="G2" s="8"/>
      <c r="H2" s="8"/>
    </row>
    <row r="3" spans="1:13" ht="17" x14ac:dyDescent="0.2">
      <c r="A3" s="127">
        <v>100201</v>
      </c>
      <c r="B3" s="4" t="s">
        <v>9</v>
      </c>
      <c r="C3" s="5">
        <v>200</v>
      </c>
      <c r="D3" s="6"/>
      <c r="E3" s="7">
        <v>2</v>
      </c>
      <c r="F3" s="7">
        <v>171</v>
      </c>
      <c r="G3" s="8"/>
      <c r="H3" s="8"/>
      <c r="L3" s="137"/>
    </row>
    <row r="4" spans="1:13" ht="17" x14ac:dyDescent="0.2">
      <c r="A4" s="127">
        <v>100211</v>
      </c>
      <c r="B4" s="4" t="s">
        <v>10</v>
      </c>
      <c r="C4" s="5">
        <v>300</v>
      </c>
      <c r="D4" s="6"/>
      <c r="E4" s="7">
        <v>3</v>
      </c>
      <c r="F4" s="7">
        <v>170</v>
      </c>
      <c r="G4" s="8"/>
      <c r="H4" s="8"/>
      <c r="L4" s="137"/>
    </row>
    <row r="5" spans="1:13" ht="17" x14ac:dyDescent="0.2">
      <c r="A5" s="127">
        <v>100221</v>
      </c>
      <c r="B5" s="4" t="s">
        <v>11</v>
      </c>
      <c r="C5" s="5">
        <v>400</v>
      </c>
      <c r="D5" s="6"/>
      <c r="E5" s="7">
        <v>4</v>
      </c>
      <c r="F5" s="7">
        <v>169</v>
      </c>
      <c r="G5" s="8"/>
      <c r="H5" s="8"/>
      <c r="M5" s="137"/>
    </row>
    <row r="6" spans="1:13" ht="17" x14ac:dyDescent="0.2">
      <c r="A6" s="127">
        <v>101201</v>
      </c>
      <c r="B6" s="4" t="s">
        <v>12</v>
      </c>
      <c r="C6" s="5">
        <v>500</v>
      </c>
      <c r="D6" s="6"/>
      <c r="E6" s="7">
        <v>5</v>
      </c>
      <c r="F6" s="7">
        <v>168</v>
      </c>
      <c r="G6" s="8"/>
      <c r="H6" s="8"/>
      <c r="M6" s="137"/>
    </row>
    <row r="7" spans="1:13" ht="17" x14ac:dyDescent="0.2">
      <c r="A7" s="127">
        <v>110101</v>
      </c>
      <c r="B7" s="4" t="s">
        <v>13</v>
      </c>
      <c r="C7" s="5">
        <v>600</v>
      </c>
      <c r="D7" s="6"/>
      <c r="E7" s="7">
        <v>6</v>
      </c>
      <c r="F7" s="7">
        <v>167</v>
      </c>
      <c r="G7" s="8"/>
      <c r="H7" s="8"/>
    </row>
    <row r="8" spans="1:13" ht="17" x14ac:dyDescent="0.2">
      <c r="A8" s="127">
        <v>110102</v>
      </c>
      <c r="B8" s="4" t="s">
        <v>14</v>
      </c>
      <c r="C8" s="5">
        <v>700</v>
      </c>
      <c r="D8" s="6"/>
      <c r="E8" s="7">
        <v>7</v>
      </c>
      <c r="F8" s="7">
        <v>166</v>
      </c>
      <c r="G8" s="8"/>
      <c r="H8" s="8"/>
    </row>
    <row r="9" spans="1:13" ht="17" x14ac:dyDescent="0.2">
      <c r="A9" s="127">
        <v>110103</v>
      </c>
      <c r="B9" s="4" t="s">
        <v>15</v>
      </c>
      <c r="C9" s="5">
        <v>800</v>
      </c>
      <c r="D9" s="6"/>
      <c r="E9" s="7">
        <v>8</v>
      </c>
      <c r="F9" s="7">
        <v>165</v>
      </c>
      <c r="G9" s="8"/>
      <c r="H9" s="8"/>
    </row>
    <row r="10" spans="1:13" ht="17" x14ac:dyDescent="0.2">
      <c r="A10" s="127">
        <v>110110</v>
      </c>
      <c r="B10" s="4" t="s">
        <v>16</v>
      </c>
      <c r="C10" s="5">
        <v>900</v>
      </c>
      <c r="D10" s="6"/>
      <c r="E10" s="7">
        <v>9</v>
      </c>
      <c r="F10" s="7">
        <v>164</v>
      </c>
      <c r="G10" s="8"/>
      <c r="H10" s="8"/>
    </row>
    <row r="11" spans="1:13" ht="17" x14ac:dyDescent="0.2">
      <c r="A11" s="127">
        <v>112101</v>
      </c>
      <c r="B11" s="4" t="s">
        <v>17</v>
      </c>
      <c r="C11" s="5">
        <v>1000</v>
      </c>
      <c r="D11" s="6"/>
      <c r="E11" s="7">
        <v>10</v>
      </c>
      <c r="F11" s="7">
        <v>163</v>
      </c>
      <c r="G11" s="8"/>
      <c r="H11" s="8"/>
    </row>
    <row r="12" spans="1:13" ht="17" x14ac:dyDescent="0.2">
      <c r="A12" s="127">
        <v>112201</v>
      </c>
      <c r="B12" s="4" t="s">
        <v>17</v>
      </c>
      <c r="C12" s="5">
        <v>1100</v>
      </c>
      <c r="D12" s="6"/>
      <c r="E12" s="7">
        <v>11</v>
      </c>
      <c r="F12" s="7">
        <v>162</v>
      </c>
      <c r="G12" s="8"/>
      <c r="H12" s="8"/>
    </row>
    <row r="13" spans="1:13" ht="17" x14ac:dyDescent="0.2">
      <c r="A13" s="127">
        <v>1131</v>
      </c>
      <c r="B13" s="4" t="s">
        <v>18</v>
      </c>
      <c r="C13" s="5">
        <v>1200</v>
      </c>
      <c r="D13" s="6"/>
      <c r="E13" s="7">
        <v>12</v>
      </c>
      <c r="F13" s="7">
        <v>161</v>
      </c>
      <c r="G13" s="8"/>
      <c r="H13" s="8"/>
    </row>
    <row r="14" spans="1:13" ht="17" x14ac:dyDescent="0.2">
      <c r="A14" s="127">
        <v>1132</v>
      </c>
      <c r="B14" s="4" t="s">
        <v>19</v>
      </c>
      <c r="C14" s="5">
        <v>1300</v>
      </c>
      <c r="D14" s="6"/>
      <c r="E14" s="7">
        <v>13</v>
      </c>
      <c r="F14" s="7">
        <v>160</v>
      </c>
      <c r="G14" s="8"/>
      <c r="H14" s="8"/>
    </row>
    <row r="15" spans="1:13" ht="17" x14ac:dyDescent="0.2">
      <c r="A15" s="127">
        <v>12210101</v>
      </c>
      <c r="B15" s="4" t="s">
        <v>20</v>
      </c>
      <c r="C15" s="5">
        <v>1400</v>
      </c>
      <c r="D15" s="6"/>
      <c r="E15" s="7">
        <v>14</v>
      </c>
      <c r="F15" s="7">
        <v>159</v>
      </c>
      <c r="G15" s="8"/>
      <c r="H15" s="8"/>
    </row>
    <row r="16" spans="1:13" ht="17" x14ac:dyDescent="0.2">
      <c r="A16" s="127">
        <v>122103</v>
      </c>
      <c r="B16" s="9" t="s">
        <v>21</v>
      </c>
      <c r="C16" s="5">
        <v>1500</v>
      </c>
      <c r="D16" s="6"/>
      <c r="E16" s="7">
        <v>15</v>
      </c>
      <c r="F16" s="7">
        <v>158</v>
      </c>
      <c r="G16" s="8"/>
      <c r="H16" s="8"/>
    </row>
    <row r="17" spans="1:8" ht="17" x14ac:dyDescent="0.2">
      <c r="A17" s="127">
        <v>1401</v>
      </c>
      <c r="B17" s="4" t="s">
        <v>184</v>
      </c>
      <c r="C17" s="5">
        <v>1600</v>
      </c>
      <c r="D17" s="6"/>
      <c r="E17" s="7">
        <v>16</v>
      </c>
      <c r="F17" s="7">
        <v>157</v>
      </c>
      <c r="G17" s="8"/>
      <c r="H17" s="8"/>
    </row>
    <row r="18" spans="1:8" ht="17" x14ac:dyDescent="0.2">
      <c r="A18" s="127">
        <v>1402</v>
      </c>
      <c r="B18" s="4" t="s">
        <v>22</v>
      </c>
      <c r="C18" s="5">
        <v>1700</v>
      </c>
      <c r="D18" s="6"/>
      <c r="E18" s="7">
        <v>17</v>
      </c>
      <c r="F18" s="7">
        <v>156</v>
      </c>
      <c r="G18" s="8"/>
      <c r="H18" s="8"/>
    </row>
    <row r="19" spans="1:8" ht="17" x14ac:dyDescent="0.2">
      <c r="A19" s="127">
        <v>140301</v>
      </c>
      <c r="B19" s="4" t="s">
        <v>23</v>
      </c>
      <c r="C19" s="5">
        <v>1800</v>
      </c>
      <c r="D19" s="6"/>
      <c r="E19" s="7">
        <v>18</v>
      </c>
      <c r="F19" s="7">
        <v>155</v>
      </c>
      <c r="G19" s="8"/>
      <c r="H19" s="8"/>
    </row>
    <row r="20" spans="1:8" ht="17" x14ac:dyDescent="0.2">
      <c r="A20" s="127">
        <v>1404</v>
      </c>
      <c r="B20" s="4" t="s">
        <v>24</v>
      </c>
      <c r="C20" s="5">
        <v>1900</v>
      </c>
      <c r="D20" s="6"/>
      <c r="E20" s="7">
        <v>19</v>
      </c>
      <c r="F20" s="7">
        <v>154</v>
      </c>
      <c r="G20" s="8"/>
      <c r="H20" s="8"/>
    </row>
    <row r="21" spans="1:8" ht="17" x14ac:dyDescent="0.2">
      <c r="A21" s="127">
        <v>140501</v>
      </c>
      <c r="B21" s="4" t="s">
        <v>25</v>
      </c>
      <c r="C21" s="5">
        <v>2000</v>
      </c>
      <c r="D21" s="6"/>
      <c r="E21" s="7">
        <v>20</v>
      </c>
      <c r="F21" s="7">
        <v>153</v>
      </c>
      <c r="G21" s="8"/>
      <c r="H21" s="8"/>
    </row>
    <row r="22" spans="1:8" ht="17" x14ac:dyDescent="0.2">
      <c r="A22" s="127">
        <v>1407</v>
      </c>
      <c r="B22" s="4" t="s">
        <v>26</v>
      </c>
      <c r="C22" s="5">
        <v>2100</v>
      </c>
      <c r="D22" s="6"/>
      <c r="E22" s="7">
        <v>21</v>
      </c>
      <c r="F22" s="7">
        <v>152</v>
      </c>
      <c r="G22" s="8"/>
      <c r="H22" s="8"/>
    </row>
    <row r="23" spans="1:8" ht="17" x14ac:dyDescent="0.2">
      <c r="A23" s="127">
        <v>1408</v>
      </c>
      <c r="B23" s="4" t="s">
        <v>27</v>
      </c>
      <c r="C23" s="5">
        <v>2200</v>
      </c>
      <c r="D23" s="6"/>
      <c r="E23" s="7">
        <v>22</v>
      </c>
      <c r="F23" s="7">
        <v>151</v>
      </c>
      <c r="G23" s="8"/>
      <c r="H23" s="8"/>
    </row>
    <row r="24" spans="1:8" ht="17" x14ac:dyDescent="0.2">
      <c r="A24" s="127">
        <v>1411</v>
      </c>
      <c r="B24" s="4" t="s">
        <v>28</v>
      </c>
      <c r="C24" s="5">
        <v>2300</v>
      </c>
      <c r="D24" s="6"/>
      <c r="E24" s="7">
        <v>23</v>
      </c>
      <c r="F24" s="7">
        <v>150</v>
      </c>
      <c r="G24" s="8"/>
      <c r="H24" s="8"/>
    </row>
    <row r="25" spans="1:8" ht="17" x14ac:dyDescent="0.2">
      <c r="A25" s="127">
        <v>1421</v>
      </c>
      <c r="B25" s="4" t="s">
        <v>29</v>
      </c>
      <c r="C25" s="5">
        <v>2400</v>
      </c>
      <c r="D25" s="6"/>
      <c r="E25" s="7">
        <v>24</v>
      </c>
      <c r="F25" s="7">
        <v>149</v>
      </c>
      <c r="G25" s="8"/>
      <c r="H25" s="8"/>
    </row>
    <row r="26" spans="1:8" ht="17" x14ac:dyDescent="0.2">
      <c r="A26" s="127">
        <v>150101</v>
      </c>
      <c r="B26" s="4" t="s">
        <v>30</v>
      </c>
      <c r="C26" s="5">
        <v>2500</v>
      </c>
      <c r="D26" s="6"/>
      <c r="E26" s="7">
        <v>25</v>
      </c>
      <c r="F26" s="7">
        <v>148</v>
      </c>
      <c r="G26" s="8"/>
      <c r="H26" s="8"/>
    </row>
    <row r="27" spans="1:8" ht="17" x14ac:dyDescent="0.2">
      <c r="A27" s="127">
        <v>151101</v>
      </c>
      <c r="B27" s="4" t="s">
        <v>31</v>
      </c>
      <c r="C27" s="5">
        <v>2600</v>
      </c>
      <c r="D27" s="6"/>
      <c r="E27" s="7">
        <v>26</v>
      </c>
      <c r="F27" s="7">
        <v>147</v>
      </c>
      <c r="G27" s="8"/>
      <c r="H27" s="8"/>
    </row>
    <row r="28" spans="1:8" ht="17" x14ac:dyDescent="0.2">
      <c r="A28" s="127">
        <v>160101</v>
      </c>
      <c r="B28" s="4" t="s">
        <v>32</v>
      </c>
      <c r="C28" s="5">
        <v>2700</v>
      </c>
      <c r="D28" s="6"/>
      <c r="E28" s="7">
        <v>27</v>
      </c>
      <c r="F28" s="7">
        <v>146</v>
      </c>
      <c r="G28" s="8"/>
      <c r="H28" s="8"/>
    </row>
    <row r="29" spans="1:8" ht="17" x14ac:dyDescent="0.2">
      <c r="A29" s="128">
        <v>160201</v>
      </c>
      <c r="B29" s="4" t="s">
        <v>33</v>
      </c>
      <c r="C29" s="6"/>
      <c r="D29" s="10">
        <v>100</v>
      </c>
      <c r="E29" s="7">
        <v>28</v>
      </c>
      <c r="F29" s="7">
        <v>145</v>
      </c>
      <c r="G29" s="8"/>
      <c r="H29" s="8"/>
    </row>
    <row r="30" spans="1:8" ht="17" x14ac:dyDescent="0.2">
      <c r="A30" s="127">
        <v>160401</v>
      </c>
      <c r="B30" s="4" t="s">
        <v>34</v>
      </c>
      <c r="C30" s="5">
        <v>2800</v>
      </c>
      <c r="D30" s="6"/>
      <c r="E30" s="7">
        <v>29</v>
      </c>
      <c r="F30" s="7">
        <v>144</v>
      </c>
      <c r="G30" s="8"/>
      <c r="H30" s="8"/>
    </row>
    <row r="31" spans="1:8" ht="17" x14ac:dyDescent="0.2">
      <c r="A31" s="127">
        <v>1605</v>
      </c>
      <c r="B31" s="4" t="s">
        <v>35</v>
      </c>
      <c r="C31" s="5">
        <v>2900</v>
      </c>
      <c r="D31" s="6"/>
      <c r="E31" s="7">
        <v>30</v>
      </c>
      <c r="F31" s="7">
        <v>143</v>
      </c>
      <c r="G31" s="8"/>
      <c r="H31" s="8"/>
    </row>
    <row r="32" spans="1:8" ht="17" x14ac:dyDescent="0.2">
      <c r="A32" s="127">
        <v>160601</v>
      </c>
      <c r="B32" s="4" t="s">
        <v>36</v>
      </c>
      <c r="C32" s="5">
        <v>3000</v>
      </c>
      <c r="D32" s="6"/>
      <c r="E32" s="7">
        <v>31</v>
      </c>
      <c r="F32" s="7">
        <v>142</v>
      </c>
      <c r="G32" s="8"/>
      <c r="H32" s="8"/>
    </row>
    <row r="33" spans="1:8" ht="17" x14ac:dyDescent="0.2">
      <c r="A33" s="127">
        <v>170101</v>
      </c>
      <c r="B33" s="4" t="s">
        <v>33</v>
      </c>
      <c r="C33" s="5">
        <v>3100</v>
      </c>
      <c r="D33" s="6"/>
      <c r="E33" s="7">
        <v>32</v>
      </c>
      <c r="F33" s="7">
        <v>141</v>
      </c>
      <c r="G33" s="8"/>
      <c r="H33" s="8"/>
    </row>
    <row r="34" spans="1:8" ht="17" x14ac:dyDescent="0.2">
      <c r="A34" s="128">
        <v>170201</v>
      </c>
      <c r="B34" s="4" t="s">
        <v>37</v>
      </c>
      <c r="C34" s="6"/>
      <c r="D34" s="10">
        <v>200</v>
      </c>
      <c r="E34" s="7">
        <v>33</v>
      </c>
      <c r="F34" s="7">
        <v>140</v>
      </c>
      <c r="G34" s="8"/>
      <c r="H34" s="8"/>
    </row>
    <row r="35" spans="1:8" ht="17" x14ac:dyDescent="0.2">
      <c r="A35" s="127">
        <v>180101</v>
      </c>
      <c r="B35" s="4" t="s">
        <v>38</v>
      </c>
      <c r="C35" s="5">
        <v>3200</v>
      </c>
      <c r="D35" s="6"/>
      <c r="E35" s="7">
        <v>34</v>
      </c>
      <c r="F35" s="7">
        <v>139</v>
      </c>
      <c r="G35" s="8"/>
      <c r="H35" s="8"/>
    </row>
    <row r="36" spans="1:8" ht="17" x14ac:dyDescent="0.2">
      <c r="A36" s="127">
        <v>180102</v>
      </c>
      <c r="B36" s="4" t="s">
        <v>39</v>
      </c>
      <c r="C36" s="5">
        <v>3300</v>
      </c>
      <c r="D36" s="6"/>
      <c r="E36" s="7">
        <v>35</v>
      </c>
      <c r="F36" s="7">
        <v>138</v>
      </c>
      <c r="G36" s="8"/>
      <c r="H36" s="8"/>
    </row>
    <row r="37" spans="1:8" ht="17" x14ac:dyDescent="0.2">
      <c r="A37" s="127">
        <v>1901</v>
      </c>
      <c r="B37" s="4" t="s">
        <v>40</v>
      </c>
      <c r="C37" s="5">
        <v>3400</v>
      </c>
      <c r="D37" s="6"/>
      <c r="E37" s="7">
        <v>36</v>
      </c>
      <c r="F37" s="7">
        <v>137</v>
      </c>
      <c r="G37" s="8"/>
      <c r="H37" s="8"/>
    </row>
    <row r="38" spans="1:8" ht="17" x14ac:dyDescent="0.2">
      <c r="A38" s="129">
        <v>200101</v>
      </c>
      <c r="B38" s="4" t="s">
        <v>41</v>
      </c>
      <c r="C38" s="6"/>
      <c r="D38" s="10">
        <v>300</v>
      </c>
      <c r="E38" s="7">
        <v>37</v>
      </c>
      <c r="F38" s="7">
        <v>136</v>
      </c>
      <c r="G38" s="8"/>
      <c r="H38" s="8"/>
    </row>
    <row r="39" spans="1:8" ht="17" x14ac:dyDescent="0.2">
      <c r="A39" s="129">
        <v>220101</v>
      </c>
      <c r="B39" s="4" t="s">
        <v>17</v>
      </c>
      <c r="C39" s="6"/>
      <c r="D39" s="10">
        <v>400</v>
      </c>
      <c r="E39" s="7">
        <v>38</v>
      </c>
      <c r="F39" s="7">
        <v>135</v>
      </c>
      <c r="G39" s="8"/>
      <c r="H39" s="8"/>
    </row>
    <row r="40" spans="1:8" ht="17" x14ac:dyDescent="0.2">
      <c r="A40" s="129">
        <v>220201</v>
      </c>
      <c r="B40" s="4" t="s">
        <v>17</v>
      </c>
      <c r="C40" s="6"/>
      <c r="D40" s="10">
        <v>500</v>
      </c>
      <c r="E40" s="7">
        <v>39</v>
      </c>
      <c r="F40" s="7">
        <v>134</v>
      </c>
      <c r="G40" s="8"/>
      <c r="H40" s="8"/>
    </row>
    <row r="41" spans="1:8" ht="17" x14ac:dyDescent="0.2">
      <c r="A41" s="130">
        <v>221101</v>
      </c>
      <c r="B41" s="11" t="s">
        <v>42</v>
      </c>
      <c r="C41" s="6"/>
      <c r="D41" s="10">
        <v>600</v>
      </c>
      <c r="E41" s="7">
        <v>40</v>
      </c>
      <c r="F41" s="7">
        <v>133</v>
      </c>
      <c r="G41" s="8"/>
      <c r="H41" s="8"/>
    </row>
    <row r="42" spans="1:8" ht="17" x14ac:dyDescent="0.2">
      <c r="A42" s="128">
        <v>221102</v>
      </c>
      <c r="B42" s="12" t="s">
        <v>43</v>
      </c>
      <c r="C42" s="6"/>
      <c r="D42" s="10">
        <v>700</v>
      </c>
      <c r="E42" s="7">
        <v>41</v>
      </c>
      <c r="F42" s="7">
        <v>132</v>
      </c>
      <c r="G42" s="8"/>
      <c r="H42" s="8"/>
    </row>
    <row r="43" spans="1:8" ht="17" x14ac:dyDescent="0.2">
      <c r="A43" s="128">
        <v>221103</v>
      </c>
      <c r="B43" s="12" t="s">
        <v>44</v>
      </c>
      <c r="C43" s="6"/>
      <c r="D43" s="10">
        <v>800</v>
      </c>
      <c r="E43" s="7">
        <v>42</v>
      </c>
      <c r="F43" s="7">
        <v>131</v>
      </c>
      <c r="G43" s="8"/>
      <c r="H43" s="8"/>
    </row>
    <row r="44" spans="1:8" ht="17" x14ac:dyDescent="0.2">
      <c r="A44" s="130">
        <v>221104</v>
      </c>
      <c r="B44" s="11" t="s">
        <v>45</v>
      </c>
      <c r="C44" s="6"/>
      <c r="D44" s="10">
        <v>900</v>
      </c>
      <c r="E44" s="7">
        <v>43</v>
      </c>
      <c r="F44" s="7">
        <v>130</v>
      </c>
      <c r="G44" s="8"/>
      <c r="H44" s="8"/>
    </row>
    <row r="45" spans="1:8" ht="17" x14ac:dyDescent="0.2">
      <c r="A45" s="130">
        <v>221105</v>
      </c>
      <c r="B45" s="11" t="s">
        <v>46</v>
      </c>
      <c r="C45" s="6"/>
      <c r="D45" s="10">
        <v>1000</v>
      </c>
      <c r="E45" s="7">
        <v>44</v>
      </c>
      <c r="F45" s="7">
        <v>129</v>
      </c>
      <c r="G45" s="8"/>
      <c r="H45" s="8"/>
    </row>
    <row r="46" spans="1:8" ht="17" x14ac:dyDescent="0.2">
      <c r="A46" s="129">
        <v>221106</v>
      </c>
      <c r="B46" s="4" t="s">
        <v>47</v>
      </c>
      <c r="C46" s="6"/>
      <c r="D46" s="10">
        <v>1100</v>
      </c>
      <c r="E46" s="7">
        <v>45</v>
      </c>
      <c r="F46" s="7">
        <v>128</v>
      </c>
      <c r="G46" s="8"/>
      <c r="H46" s="8"/>
    </row>
    <row r="47" spans="1:8" ht="17" x14ac:dyDescent="0.2">
      <c r="A47" s="129">
        <v>221107</v>
      </c>
      <c r="B47" s="4" t="s">
        <v>48</v>
      </c>
      <c r="C47" s="6"/>
      <c r="D47" s="10">
        <v>1200</v>
      </c>
      <c r="E47" s="7">
        <v>46</v>
      </c>
      <c r="F47" s="7">
        <v>127</v>
      </c>
      <c r="G47" s="8"/>
      <c r="H47" s="8"/>
    </row>
    <row r="48" spans="1:8" ht="17" x14ac:dyDescent="0.2">
      <c r="A48" s="129">
        <v>221108</v>
      </c>
      <c r="B48" s="4" t="s">
        <v>49</v>
      </c>
      <c r="C48" s="6"/>
      <c r="D48" s="10">
        <v>1300</v>
      </c>
      <c r="E48" s="7">
        <v>47</v>
      </c>
      <c r="F48" s="7">
        <v>126</v>
      </c>
      <c r="G48" s="8"/>
      <c r="H48" s="8"/>
    </row>
    <row r="49" spans="1:8" ht="17" x14ac:dyDescent="0.2">
      <c r="A49" s="129">
        <v>221109</v>
      </c>
      <c r="B49" s="4" t="s">
        <v>50</v>
      </c>
      <c r="C49" s="6"/>
      <c r="D49" s="10">
        <v>1400</v>
      </c>
      <c r="E49" s="7">
        <v>48</v>
      </c>
      <c r="F49" s="7">
        <v>125</v>
      </c>
      <c r="G49" s="8"/>
      <c r="H49" s="8"/>
    </row>
    <row r="50" spans="1:8" ht="17" x14ac:dyDescent="0.2">
      <c r="A50" s="129">
        <v>221110</v>
      </c>
      <c r="B50" s="4" t="s">
        <v>51</v>
      </c>
      <c r="C50" s="6"/>
      <c r="D50" s="10">
        <v>1500</v>
      </c>
      <c r="E50" s="7">
        <v>49</v>
      </c>
      <c r="F50" s="7">
        <v>124</v>
      </c>
      <c r="G50" s="8"/>
      <c r="H50" s="8"/>
    </row>
    <row r="51" spans="1:8" ht="17" x14ac:dyDescent="0.2">
      <c r="A51" s="129">
        <v>22210101</v>
      </c>
      <c r="B51" s="4" t="s">
        <v>52</v>
      </c>
      <c r="C51" s="6"/>
      <c r="D51" s="10">
        <v>1600</v>
      </c>
      <c r="E51" s="7">
        <v>50</v>
      </c>
      <c r="F51" s="7">
        <v>123</v>
      </c>
      <c r="G51" s="8"/>
      <c r="H51" s="8"/>
    </row>
    <row r="52" spans="1:8" ht="17" x14ac:dyDescent="0.2">
      <c r="A52" s="129">
        <v>22210106</v>
      </c>
      <c r="B52" s="4" t="s">
        <v>53</v>
      </c>
      <c r="C52" s="6"/>
      <c r="D52" s="10">
        <v>1700</v>
      </c>
      <c r="E52" s="7">
        <v>51</v>
      </c>
      <c r="F52" s="7">
        <v>122</v>
      </c>
      <c r="G52" s="8"/>
      <c r="H52" s="8"/>
    </row>
    <row r="53" spans="1:8" ht="17" x14ac:dyDescent="0.2">
      <c r="A53" s="129">
        <v>22210107</v>
      </c>
      <c r="B53" s="4" t="s">
        <v>54</v>
      </c>
      <c r="C53" s="6"/>
      <c r="D53" s="10">
        <v>1800</v>
      </c>
      <c r="E53" s="7">
        <v>52</v>
      </c>
      <c r="F53" s="7">
        <v>121</v>
      </c>
      <c r="G53" s="8"/>
      <c r="H53" s="8"/>
    </row>
    <row r="54" spans="1:8" ht="17" x14ac:dyDescent="0.2">
      <c r="A54" s="129">
        <v>222102</v>
      </c>
      <c r="B54" s="4" t="s">
        <v>55</v>
      </c>
      <c r="C54" s="6"/>
      <c r="D54" s="10">
        <v>1900</v>
      </c>
      <c r="E54" s="7">
        <v>53</v>
      </c>
      <c r="F54" s="7">
        <v>120</v>
      </c>
      <c r="G54" s="8"/>
      <c r="H54" s="8"/>
    </row>
    <row r="55" spans="1:8" ht="17" x14ac:dyDescent="0.2">
      <c r="A55" s="128">
        <v>222103</v>
      </c>
      <c r="B55" s="12" t="s">
        <v>56</v>
      </c>
      <c r="C55" s="6"/>
      <c r="D55" s="10">
        <v>2000</v>
      </c>
      <c r="E55" s="7">
        <v>54</v>
      </c>
      <c r="F55" s="7">
        <v>119</v>
      </c>
      <c r="G55" s="8"/>
      <c r="H55" s="8"/>
    </row>
    <row r="56" spans="1:8" ht="17" x14ac:dyDescent="0.2">
      <c r="A56" s="128">
        <v>222104</v>
      </c>
      <c r="B56" s="12" t="s">
        <v>57</v>
      </c>
      <c r="C56" s="6"/>
      <c r="D56" s="10">
        <v>2100</v>
      </c>
      <c r="E56" s="7">
        <v>55</v>
      </c>
      <c r="F56" s="7">
        <v>118</v>
      </c>
      <c r="G56" s="8"/>
      <c r="H56" s="8"/>
    </row>
    <row r="57" spans="1:8" ht="17" x14ac:dyDescent="0.2">
      <c r="A57" s="128">
        <v>222105</v>
      </c>
      <c r="B57" s="12" t="s">
        <v>58</v>
      </c>
      <c r="C57" s="6"/>
      <c r="D57" s="10">
        <v>2200</v>
      </c>
      <c r="E57" s="7">
        <v>56</v>
      </c>
      <c r="F57" s="7">
        <v>117</v>
      </c>
      <c r="G57" s="8"/>
      <c r="H57" s="8"/>
    </row>
    <row r="58" spans="1:8" ht="17" x14ac:dyDescent="0.2">
      <c r="A58" s="128">
        <v>222106</v>
      </c>
      <c r="B58" s="12" t="s">
        <v>59</v>
      </c>
      <c r="C58" s="6"/>
      <c r="D58" s="10">
        <v>2300</v>
      </c>
      <c r="E58" s="7">
        <v>57</v>
      </c>
      <c r="F58" s="7">
        <v>116</v>
      </c>
      <c r="G58" s="8"/>
      <c r="H58" s="8"/>
    </row>
    <row r="59" spans="1:8" ht="17" x14ac:dyDescent="0.2">
      <c r="A59" s="128">
        <v>222107</v>
      </c>
      <c r="B59" s="12" t="s">
        <v>60</v>
      </c>
      <c r="C59" s="6"/>
      <c r="D59" s="10">
        <v>2400</v>
      </c>
      <c r="E59" s="7">
        <v>58</v>
      </c>
      <c r="F59" s="7">
        <v>115</v>
      </c>
      <c r="G59" s="8"/>
      <c r="H59" s="8"/>
    </row>
    <row r="60" spans="1:8" ht="17" x14ac:dyDescent="0.2">
      <c r="A60" s="128">
        <v>222108</v>
      </c>
      <c r="B60" s="12" t="s">
        <v>61</v>
      </c>
      <c r="C60" s="6"/>
      <c r="D60" s="10">
        <v>2500</v>
      </c>
      <c r="E60" s="7">
        <v>59</v>
      </c>
      <c r="F60" s="7">
        <v>114</v>
      </c>
      <c r="G60" s="8"/>
      <c r="H60" s="8"/>
    </row>
    <row r="61" spans="1:8" ht="17" x14ac:dyDescent="0.2">
      <c r="A61" s="128">
        <v>222109</v>
      </c>
      <c r="B61" s="12" t="s">
        <v>62</v>
      </c>
      <c r="C61" s="6"/>
      <c r="D61" s="10">
        <v>2600</v>
      </c>
      <c r="E61" s="7">
        <v>60</v>
      </c>
      <c r="F61" s="7">
        <v>113</v>
      </c>
      <c r="G61" s="8"/>
      <c r="H61" s="8"/>
    </row>
    <row r="62" spans="1:8" ht="17" x14ac:dyDescent="0.2">
      <c r="A62" s="128">
        <v>222110</v>
      </c>
      <c r="B62" s="12" t="s">
        <v>63</v>
      </c>
      <c r="C62" s="6"/>
      <c r="D62" s="10">
        <v>2700</v>
      </c>
      <c r="E62" s="7">
        <v>61</v>
      </c>
      <c r="F62" s="7">
        <v>112</v>
      </c>
      <c r="G62" s="8"/>
      <c r="H62" s="8"/>
    </row>
    <row r="63" spans="1:8" ht="17" x14ac:dyDescent="0.2">
      <c r="A63" s="128">
        <v>222111</v>
      </c>
      <c r="B63" s="12" t="s">
        <v>64</v>
      </c>
      <c r="C63" s="6"/>
      <c r="D63" s="10">
        <v>2800</v>
      </c>
      <c r="E63" s="7">
        <v>62</v>
      </c>
      <c r="F63" s="7">
        <v>111</v>
      </c>
      <c r="G63" s="8"/>
      <c r="H63" s="8"/>
    </row>
    <row r="64" spans="1:8" ht="17" x14ac:dyDescent="0.2">
      <c r="A64" s="128">
        <v>222112</v>
      </c>
      <c r="B64" s="12" t="s">
        <v>65</v>
      </c>
      <c r="C64" s="6"/>
      <c r="D64" s="10">
        <v>2900</v>
      </c>
      <c r="E64" s="7">
        <v>63</v>
      </c>
      <c r="F64" s="7">
        <v>110</v>
      </c>
      <c r="G64" s="8"/>
      <c r="H64" s="8"/>
    </row>
    <row r="65" spans="1:8" ht="17" x14ac:dyDescent="0.2">
      <c r="A65" s="128">
        <v>222113</v>
      </c>
      <c r="B65" s="12" t="s">
        <v>66</v>
      </c>
      <c r="C65" s="6"/>
      <c r="D65" s="10">
        <v>3000</v>
      </c>
      <c r="E65" s="7">
        <v>64</v>
      </c>
      <c r="F65" s="7">
        <v>109</v>
      </c>
      <c r="G65" s="8"/>
      <c r="H65" s="8"/>
    </row>
    <row r="66" spans="1:8" ht="17" x14ac:dyDescent="0.2">
      <c r="A66" s="128">
        <v>222114</v>
      </c>
      <c r="B66" s="12" t="s">
        <v>67</v>
      </c>
      <c r="C66" s="6"/>
      <c r="D66" s="10">
        <v>3100</v>
      </c>
      <c r="E66" s="7">
        <v>65</v>
      </c>
      <c r="F66" s="7">
        <v>108</v>
      </c>
      <c r="G66" s="8"/>
      <c r="H66" s="8"/>
    </row>
    <row r="67" spans="1:8" ht="17" x14ac:dyDescent="0.2">
      <c r="A67" s="128">
        <v>222115</v>
      </c>
      <c r="B67" s="12" t="s">
        <v>68</v>
      </c>
      <c r="C67" s="6"/>
      <c r="D67" s="10">
        <v>3200</v>
      </c>
      <c r="E67" s="7">
        <v>66</v>
      </c>
      <c r="F67" s="7">
        <v>107</v>
      </c>
      <c r="G67" s="8"/>
      <c r="H67" s="8"/>
    </row>
    <row r="68" spans="1:8" ht="17" x14ac:dyDescent="0.2">
      <c r="A68" s="128">
        <v>222116</v>
      </c>
      <c r="B68" s="12" t="s">
        <v>69</v>
      </c>
      <c r="C68" s="6"/>
      <c r="D68" s="10">
        <v>3300</v>
      </c>
      <c r="E68" s="7">
        <v>67</v>
      </c>
      <c r="F68" s="7">
        <v>106</v>
      </c>
      <c r="G68" s="8"/>
      <c r="H68" s="8"/>
    </row>
    <row r="69" spans="1:8" ht="17" x14ac:dyDescent="0.2">
      <c r="A69" s="128">
        <v>222117</v>
      </c>
      <c r="B69" s="12" t="s">
        <v>70</v>
      </c>
      <c r="C69" s="6"/>
      <c r="D69" s="10">
        <v>3400</v>
      </c>
      <c r="E69" s="7">
        <v>68</v>
      </c>
      <c r="F69" s="7">
        <v>105</v>
      </c>
      <c r="G69" s="8"/>
      <c r="H69" s="8"/>
    </row>
    <row r="70" spans="1:8" ht="17" x14ac:dyDescent="0.2">
      <c r="A70" s="128">
        <v>222118</v>
      </c>
      <c r="B70" s="13" t="s">
        <v>71</v>
      </c>
      <c r="C70" s="6"/>
      <c r="D70" s="10">
        <v>3500</v>
      </c>
      <c r="E70" s="7">
        <v>69</v>
      </c>
      <c r="F70" s="7">
        <v>104</v>
      </c>
      <c r="G70" s="8"/>
      <c r="H70" s="8"/>
    </row>
    <row r="71" spans="1:8" ht="17" x14ac:dyDescent="0.2">
      <c r="A71" s="129">
        <v>223101</v>
      </c>
      <c r="B71" s="4" t="s">
        <v>72</v>
      </c>
      <c r="C71" s="6"/>
      <c r="D71" s="10">
        <v>3600</v>
      </c>
      <c r="E71" s="7">
        <v>70</v>
      </c>
      <c r="F71" s="7">
        <v>103</v>
      </c>
      <c r="G71" s="8"/>
      <c r="H71" s="8"/>
    </row>
    <row r="72" spans="1:8" ht="17" x14ac:dyDescent="0.2">
      <c r="A72" s="129">
        <v>2232</v>
      </c>
      <c r="B72" s="4" t="s">
        <v>73</v>
      </c>
      <c r="C72" s="6"/>
      <c r="D72" s="10">
        <v>3700</v>
      </c>
      <c r="E72" s="7">
        <v>71</v>
      </c>
      <c r="F72" s="7">
        <v>102</v>
      </c>
      <c r="G72" s="8"/>
      <c r="H72" s="8"/>
    </row>
    <row r="73" spans="1:8" ht="17" x14ac:dyDescent="0.2">
      <c r="A73" s="128">
        <v>22410101</v>
      </c>
      <c r="B73" s="12" t="s">
        <v>74</v>
      </c>
      <c r="C73" s="6"/>
      <c r="D73" s="10">
        <v>3800</v>
      </c>
      <c r="E73" s="7">
        <v>72</v>
      </c>
      <c r="F73" s="7">
        <v>101</v>
      </c>
      <c r="G73" s="8"/>
      <c r="H73" s="8"/>
    </row>
    <row r="74" spans="1:8" ht="17" x14ac:dyDescent="0.2">
      <c r="A74" s="130">
        <v>22410103</v>
      </c>
      <c r="B74" s="14" t="s">
        <v>75</v>
      </c>
      <c r="C74" s="6"/>
      <c r="D74" s="10">
        <v>3900</v>
      </c>
      <c r="E74" s="7">
        <v>73</v>
      </c>
      <c r="F74" s="7">
        <v>100</v>
      </c>
      <c r="G74" s="8"/>
      <c r="H74" s="8"/>
    </row>
    <row r="75" spans="1:8" ht="17" x14ac:dyDescent="0.2">
      <c r="A75" s="130">
        <v>22410104</v>
      </c>
      <c r="B75" s="14" t="s">
        <v>76</v>
      </c>
      <c r="C75" s="6"/>
      <c r="D75" s="10">
        <v>4000</v>
      </c>
      <c r="E75" s="7">
        <v>74</v>
      </c>
      <c r="F75" s="7">
        <v>99</v>
      </c>
      <c r="G75" s="8"/>
      <c r="H75" s="8"/>
    </row>
    <row r="76" spans="1:8" ht="17" x14ac:dyDescent="0.2">
      <c r="A76" s="130">
        <v>22410202</v>
      </c>
      <c r="B76" s="14" t="s">
        <v>77</v>
      </c>
      <c r="C76" s="6"/>
      <c r="D76" s="10">
        <v>4100</v>
      </c>
      <c r="E76" s="7">
        <v>75</v>
      </c>
      <c r="F76" s="7">
        <v>98</v>
      </c>
      <c r="G76" s="8"/>
      <c r="H76" s="8"/>
    </row>
    <row r="77" spans="1:8" ht="17" x14ac:dyDescent="0.2">
      <c r="A77" s="130">
        <v>22410203</v>
      </c>
      <c r="B77" s="14" t="s">
        <v>78</v>
      </c>
      <c r="C77" s="6"/>
      <c r="D77" s="10">
        <v>4200</v>
      </c>
      <c r="E77" s="7">
        <v>76</v>
      </c>
      <c r="F77" s="7">
        <v>97</v>
      </c>
      <c r="G77" s="8"/>
      <c r="H77" s="8"/>
    </row>
    <row r="78" spans="1:8" ht="17" x14ac:dyDescent="0.2">
      <c r="A78" s="129">
        <v>2401</v>
      </c>
      <c r="B78" s="4" t="s">
        <v>79</v>
      </c>
      <c r="C78" s="6"/>
      <c r="D78" s="10">
        <v>4300</v>
      </c>
      <c r="E78" s="7">
        <v>77</v>
      </c>
      <c r="F78" s="7">
        <v>96</v>
      </c>
      <c r="G78" s="8"/>
      <c r="H78" s="8"/>
    </row>
    <row r="79" spans="1:8" ht="17" x14ac:dyDescent="0.2">
      <c r="A79" s="129">
        <v>2501</v>
      </c>
      <c r="B79" s="4" t="s">
        <v>80</v>
      </c>
      <c r="C79" s="6"/>
      <c r="D79" s="10">
        <v>4400</v>
      </c>
      <c r="E79" s="7">
        <v>78</v>
      </c>
      <c r="F79" s="7">
        <v>95</v>
      </c>
      <c r="G79" s="8"/>
      <c r="H79" s="8"/>
    </row>
    <row r="80" spans="1:8" ht="17" x14ac:dyDescent="0.2">
      <c r="A80" s="129">
        <v>300101</v>
      </c>
      <c r="B80" s="4" t="s">
        <v>81</v>
      </c>
      <c r="C80" s="6"/>
      <c r="D80" s="10">
        <v>4500</v>
      </c>
      <c r="E80" s="7">
        <v>79</v>
      </c>
      <c r="F80" s="7">
        <v>94</v>
      </c>
      <c r="G80" s="8"/>
      <c r="H80" s="8"/>
    </row>
    <row r="81" spans="1:8" ht="17" x14ac:dyDescent="0.2">
      <c r="A81" s="129">
        <v>300201</v>
      </c>
      <c r="B81" s="4" t="s">
        <v>82</v>
      </c>
      <c r="C81" s="6"/>
      <c r="D81" s="10">
        <v>4600</v>
      </c>
      <c r="E81" s="7">
        <v>80</v>
      </c>
      <c r="F81" s="7">
        <v>93</v>
      </c>
      <c r="G81" s="8"/>
      <c r="H81" s="8"/>
    </row>
    <row r="82" spans="1:8" ht="17" x14ac:dyDescent="0.2">
      <c r="A82" s="129">
        <v>310101</v>
      </c>
      <c r="B82" s="4" t="s">
        <v>83</v>
      </c>
      <c r="C82" s="6"/>
      <c r="D82" s="10">
        <v>4700</v>
      </c>
      <c r="E82" s="7">
        <v>81</v>
      </c>
      <c r="F82" s="7">
        <v>92</v>
      </c>
      <c r="G82" s="8"/>
      <c r="H82" s="8"/>
    </row>
    <row r="83" spans="1:8" ht="17" x14ac:dyDescent="0.2">
      <c r="A83" s="129">
        <v>310102</v>
      </c>
      <c r="B83" s="4" t="s">
        <v>84</v>
      </c>
      <c r="C83" s="6"/>
      <c r="D83" s="10">
        <v>4800</v>
      </c>
      <c r="E83" s="7">
        <v>82</v>
      </c>
      <c r="F83" s="7">
        <v>91</v>
      </c>
      <c r="G83" s="8"/>
      <c r="H83" s="8"/>
    </row>
    <row r="84" spans="1:8" ht="17" x14ac:dyDescent="0.2">
      <c r="A84" s="129">
        <v>3103</v>
      </c>
      <c r="B84" s="4" t="s">
        <v>85</v>
      </c>
      <c r="C84" s="6"/>
      <c r="D84" s="10">
        <v>4900</v>
      </c>
      <c r="E84" s="7">
        <v>83</v>
      </c>
      <c r="F84" s="7">
        <v>90</v>
      </c>
      <c r="G84" s="8"/>
      <c r="H84" s="8"/>
    </row>
    <row r="85" spans="1:8" ht="17" x14ac:dyDescent="0.2">
      <c r="A85" s="129">
        <v>310401</v>
      </c>
      <c r="B85" s="4" t="s">
        <v>86</v>
      </c>
      <c r="C85" s="6"/>
      <c r="D85" s="10">
        <v>5000</v>
      </c>
      <c r="E85" s="7">
        <v>84</v>
      </c>
      <c r="F85" s="7">
        <v>89</v>
      </c>
      <c r="G85" s="8"/>
      <c r="H85" s="8"/>
    </row>
    <row r="86" spans="1:8" ht="17" x14ac:dyDescent="0.2">
      <c r="A86" s="129">
        <v>310402</v>
      </c>
      <c r="B86" s="4" t="s">
        <v>87</v>
      </c>
      <c r="C86" s="6"/>
      <c r="D86" s="10">
        <v>5100</v>
      </c>
      <c r="E86" s="7">
        <v>85</v>
      </c>
      <c r="F86" s="7">
        <v>88</v>
      </c>
      <c r="G86" s="8"/>
      <c r="H86" s="8"/>
    </row>
    <row r="87" spans="1:8" ht="17" x14ac:dyDescent="0.2">
      <c r="A87" s="129">
        <v>310403</v>
      </c>
      <c r="B87" s="4" t="s">
        <v>88</v>
      </c>
      <c r="C87" s="6"/>
      <c r="D87" s="10">
        <v>5200</v>
      </c>
      <c r="E87" s="7">
        <v>86</v>
      </c>
      <c r="F87" s="7">
        <v>87</v>
      </c>
      <c r="G87" s="8"/>
      <c r="H87" s="8"/>
    </row>
    <row r="88" spans="1:8" ht="17" x14ac:dyDescent="0.2">
      <c r="A88" s="129">
        <v>310404</v>
      </c>
      <c r="B88" s="4" t="s">
        <v>89</v>
      </c>
      <c r="C88" s="6"/>
      <c r="D88" s="10">
        <v>5300</v>
      </c>
      <c r="E88" s="7">
        <v>87</v>
      </c>
      <c r="F88" s="7">
        <v>86</v>
      </c>
      <c r="G88" s="8"/>
      <c r="H88" s="8"/>
    </row>
    <row r="89" spans="1:8" ht="17" x14ac:dyDescent="0.2">
      <c r="A89" s="129">
        <v>310409</v>
      </c>
      <c r="B89" s="4" t="s">
        <v>90</v>
      </c>
      <c r="C89" s="6"/>
      <c r="D89" s="10">
        <v>5400</v>
      </c>
      <c r="E89" s="7">
        <v>88</v>
      </c>
      <c r="F89" s="7">
        <v>85</v>
      </c>
      <c r="G89" s="8"/>
      <c r="H89" s="8"/>
    </row>
    <row r="90" spans="1:8" ht="17" x14ac:dyDescent="0.2">
      <c r="A90" s="129">
        <v>310410</v>
      </c>
      <c r="B90" s="4" t="s">
        <v>73</v>
      </c>
      <c r="C90" s="6"/>
      <c r="D90" s="10">
        <v>5500</v>
      </c>
      <c r="E90" s="7">
        <v>89</v>
      </c>
      <c r="F90" s="7">
        <v>84</v>
      </c>
      <c r="G90" s="8"/>
      <c r="H90" s="8"/>
    </row>
    <row r="91" spans="1:8" ht="17" x14ac:dyDescent="0.2">
      <c r="A91" s="129">
        <v>310415</v>
      </c>
      <c r="B91" s="4" t="s">
        <v>91</v>
      </c>
      <c r="C91" s="6"/>
      <c r="D91" s="10">
        <v>524600</v>
      </c>
      <c r="E91" s="7">
        <v>90</v>
      </c>
      <c r="F91" s="7">
        <v>83</v>
      </c>
      <c r="G91" s="8"/>
      <c r="H91" s="8"/>
    </row>
    <row r="92" spans="1:8" ht="17" x14ac:dyDescent="0.2">
      <c r="A92" s="131">
        <v>4001</v>
      </c>
      <c r="B92" s="4" t="s">
        <v>92</v>
      </c>
      <c r="C92" s="5">
        <v>3500</v>
      </c>
      <c r="D92" s="6"/>
      <c r="E92" s="7">
        <v>91</v>
      </c>
      <c r="F92" s="7">
        <v>82</v>
      </c>
      <c r="G92" s="8"/>
      <c r="H92" s="8"/>
    </row>
    <row r="93" spans="1:8" ht="17" x14ac:dyDescent="0.2">
      <c r="A93" s="131">
        <v>4101</v>
      </c>
      <c r="B93" s="4" t="s">
        <v>93</v>
      </c>
      <c r="C93" s="5">
        <v>3600</v>
      </c>
      <c r="D93" s="6"/>
      <c r="E93" s="7">
        <v>92</v>
      </c>
      <c r="F93" s="7">
        <v>81</v>
      </c>
      <c r="G93" s="8"/>
      <c r="H93" s="8"/>
    </row>
    <row r="94" spans="1:8" ht="17" x14ac:dyDescent="0.2">
      <c r="A94" s="132">
        <v>4301010101</v>
      </c>
      <c r="B94" s="4" t="s">
        <v>128</v>
      </c>
      <c r="C94" s="5">
        <v>3700</v>
      </c>
      <c r="D94" s="6"/>
      <c r="E94" s="7">
        <v>93</v>
      </c>
      <c r="F94" s="7">
        <v>80</v>
      </c>
      <c r="G94" s="8"/>
      <c r="H94" s="8"/>
    </row>
    <row r="95" spans="1:8" ht="17" x14ac:dyDescent="0.2">
      <c r="A95" s="132">
        <v>4301010102</v>
      </c>
      <c r="B95" s="4" t="s">
        <v>129</v>
      </c>
      <c r="C95" s="5">
        <v>3800</v>
      </c>
      <c r="D95" s="6"/>
      <c r="E95" s="7">
        <v>94</v>
      </c>
      <c r="F95" s="7">
        <v>79</v>
      </c>
      <c r="G95" s="8"/>
      <c r="H95" s="8"/>
    </row>
    <row r="96" spans="1:8" ht="17" x14ac:dyDescent="0.2">
      <c r="A96" s="132">
        <v>4301010103</v>
      </c>
      <c r="B96" s="4" t="s">
        <v>130</v>
      </c>
      <c r="C96" s="5">
        <v>3900</v>
      </c>
      <c r="D96" s="6"/>
      <c r="E96" s="7">
        <v>95</v>
      </c>
      <c r="F96" s="7">
        <v>78</v>
      </c>
      <c r="G96" s="8"/>
      <c r="H96" s="8"/>
    </row>
    <row r="97" spans="1:8" ht="17" x14ac:dyDescent="0.2">
      <c r="A97" s="132">
        <v>4301010104</v>
      </c>
      <c r="B97" s="4" t="s">
        <v>131</v>
      </c>
      <c r="C97" s="5">
        <v>4000</v>
      </c>
      <c r="D97" s="6"/>
      <c r="E97" s="7">
        <v>96</v>
      </c>
      <c r="F97" s="7">
        <v>77</v>
      </c>
      <c r="G97" s="8"/>
      <c r="H97" s="8"/>
    </row>
    <row r="98" spans="1:8" ht="17" x14ac:dyDescent="0.2">
      <c r="A98" s="132">
        <v>4301010105</v>
      </c>
      <c r="B98" s="4" t="s">
        <v>132</v>
      </c>
      <c r="C98" s="5">
        <v>4100</v>
      </c>
      <c r="D98" s="6"/>
      <c r="E98" s="7">
        <v>97</v>
      </c>
      <c r="F98" s="7">
        <v>76</v>
      </c>
      <c r="G98" s="8"/>
      <c r="H98" s="8"/>
    </row>
    <row r="99" spans="1:8" ht="17" x14ac:dyDescent="0.2">
      <c r="A99" s="132">
        <v>4301010201</v>
      </c>
      <c r="B99" s="4" t="s">
        <v>134</v>
      </c>
      <c r="C99" s="5">
        <v>4200</v>
      </c>
      <c r="D99" s="6"/>
      <c r="E99" s="7">
        <v>98</v>
      </c>
      <c r="F99" s="7">
        <v>75</v>
      </c>
      <c r="G99" s="8"/>
      <c r="H99" s="8"/>
    </row>
    <row r="100" spans="1:8" ht="17" x14ac:dyDescent="0.2">
      <c r="A100" s="132">
        <v>4301010202</v>
      </c>
      <c r="B100" s="4" t="s">
        <v>135</v>
      </c>
      <c r="C100" s="5">
        <v>4300</v>
      </c>
      <c r="D100" s="6"/>
      <c r="E100" s="7">
        <v>99</v>
      </c>
      <c r="F100" s="7">
        <v>74</v>
      </c>
      <c r="G100" s="8"/>
      <c r="H100" s="8"/>
    </row>
    <row r="101" spans="1:8" ht="17" x14ac:dyDescent="0.2">
      <c r="A101" s="132">
        <v>4301010203</v>
      </c>
      <c r="B101" s="4" t="s">
        <v>136</v>
      </c>
      <c r="C101" s="5">
        <v>4400</v>
      </c>
      <c r="D101" s="6"/>
      <c r="E101" s="7">
        <v>100</v>
      </c>
      <c r="F101" s="7">
        <v>73</v>
      </c>
      <c r="G101" s="8"/>
      <c r="H101" s="8"/>
    </row>
    <row r="102" spans="1:8" ht="17" x14ac:dyDescent="0.2">
      <c r="A102" s="132">
        <v>4301010204</v>
      </c>
      <c r="B102" s="4" t="s">
        <v>137</v>
      </c>
      <c r="C102" s="5">
        <v>4500</v>
      </c>
      <c r="D102" s="6"/>
      <c r="E102" s="7">
        <v>101</v>
      </c>
      <c r="F102" s="7">
        <v>72</v>
      </c>
      <c r="G102" s="8"/>
      <c r="H102" s="8"/>
    </row>
    <row r="103" spans="1:8" ht="17" x14ac:dyDescent="0.2">
      <c r="A103" s="132">
        <v>4301010205</v>
      </c>
      <c r="B103" s="4" t="s">
        <v>138</v>
      </c>
      <c r="C103" s="5">
        <v>4600</v>
      </c>
      <c r="D103" s="6"/>
      <c r="E103" s="7">
        <v>102</v>
      </c>
      <c r="F103" s="7">
        <v>71</v>
      </c>
      <c r="G103" s="8"/>
      <c r="H103" s="8"/>
    </row>
    <row r="104" spans="1:8" ht="17" x14ac:dyDescent="0.2">
      <c r="A104" s="132">
        <v>4301010206</v>
      </c>
      <c r="B104" s="4" t="s">
        <v>139</v>
      </c>
      <c r="C104" s="5">
        <v>4700</v>
      </c>
      <c r="D104" s="6"/>
      <c r="E104" s="7">
        <v>103</v>
      </c>
      <c r="F104" s="7">
        <v>70</v>
      </c>
      <c r="G104" s="8"/>
      <c r="H104" s="8"/>
    </row>
    <row r="105" spans="1:8" ht="17" x14ac:dyDescent="0.2">
      <c r="A105" s="132">
        <v>4301010207</v>
      </c>
      <c r="B105" s="4" t="s">
        <v>140</v>
      </c>
      <c r="C105" s="5">
        <v>4800</v>
      </c>
      <c r="D105" s="6"/>
      <c r="E105" s="7">
        <v>104</v>
      </c>
      <c r="F105" s="7">
        <v>69</v>
      </c>
      <c r="G105" s="8"/>
      <c r="H105" s="8"/>
    </row>
    <row r="106" spans="1:8" ht="17" x14ac:dyDescent="0.2">
      <c r="A106" s="132">
        <v>4301010301</v>
      </c>
      <c r="B106" s="4" t="s">
        <v>142</v>
      </c>
      <c r="C106" s="5">
        <v>4900</v>
      </c>
      <c r="D106" s="6"/>
      <c r="E106" s="7">
        <v>105</v>
      </c>
      <c r="F106" s="7">
        <v>68</v>
      </c>
      <c r="G106" s="8"/>
      <c r="H106" s="8"/>
    </row>
    <row r="107" spans="1:8" ht="17" x14ac:dyDescent="0.2">
      <c r="A107" s="132">
        <v>4301010302</v>
      </c>
      <c r="B107" s="4" t="s">
        <v>143</v>
      </c>
      <c r="C107" s="5">
        <v>5000</v>
      </c>
      <c r="D107" s="6"/>
      <c r="E107" s="7">
        <v>106</v>
      </c>
      <c r="F107" s="7">
        <v>67</v>
      </c>
      <c r="G107" s="8"/>
      <c r="H107" s="8"/>
    </row>
    <row r="108" spans="1:8" ht="17" x14ac:dyDescent="0.2">
      <c r="A108" s="132">
        <v>4301010303</v>
      </c>
      <c r="B108" s="4" t="s">
        <v>144</v>
      </c>
      <c r="C108" s="5">
        <v>5100</v>
      </c>
      <c r="D108" s="6"/>
      <c r="E108" s="7">
        <v>107</v>
      </c>
      <c r="F108" s="7">
        <v>66</v>
      </c>
      <c r="G108" s="8"/>
      <c r="H108" s="8"/>
    </row>
    <row r="109" spans="1:8" ht="17" x14ac:dyDescent="0.2">
      <c r="A109" s="132">
        <v>4301010304</v>
      </c>
      <c r="B109" s="4" t="s">
        <v>145</v>
      </c>
      <c r="C109" s="5">
        <v>5200</v>
      </c>
      <c r="D109" s="6"/>
      <c r="E109" s="7">
        <v>108</v>
      </c>
      <c r="F109" s="7">
        <v>65</v>
      </c>
      <c r="G109" s="8"/>
      <c r="H109" s="8"/>
    </row>
    <row r="110" spans="1:8" ht="17" x14ac:dyDescent="0.2">
      <c r="A110" s="132">
        <v>4301010305</v>
      </c>
      <c r="B110" s="4" t="s">
        <v>146</v>
      </c>
      <c r="C110" s="5">
        <v>5300</v>
      </c>
      <c r="D110" s="6"/>
      <c r="E110" s="7">
        <v>109</v>
      </c>
      <c r="F110" s="7">
        <v>64</v>
      </c>
      <c r="G110" s="8"/>
      <c r="H110" s="8"/>
    </row>
    <row r="111" spans="1:8" ht="17" x14ac:dyDescent="0.2">
      <c r="A111" s="132">
        <v>4301010306</v>
      </c>
      <c r="B111" s="4" t="s">
        <v>147</v>
      </c>
      <c r="C111" s="5">
        <v>5400</v>
      </c>
      <c r="D111" s="6"/>
      <c r="E111" s="7">
        <v>110</v>
      </c>
      <c r="F111" s="7">
        <v>63</v>
      </c>
      <c r="G111" s="8"/>
      <c r="H111" s="8"/>
    </row>
    <row r="112" spans="1:8" ht="17" x14ac:dyDescent="0.2">
      <c r="A112" s="132">
        <v>4301010307</v>
      </c>
      <c r="B112" s="4" t="s">
        <v>148</v>
      </c>
      <c r="C112" s="5">
        <v>5500</v>
      </c>
      <c r="D112" s="6"/>
      <c r="E112" s="7">
        <v>111</v>
      </c>
      <c r="F112" s="7">
        <v>62</v>
      </c>
      <c r="G112" s="8"/>
      <c r="H112" s="8"/>
    </row>
    <row r="113" spans="1:8" ht="17" x14ac:dyDescent="0.2">
      <c r="A113" s="132">
        <v>4301010401</v>
      </c>
      <c r="B113" s="4" t="s">
        <v>150</v>
      </c>
      <c r="C113" s="5">
        <v>5600</v>
      </c>
      <c r="D113" s="6"/>
      <c r="E113" s="7">
        <v>112</v>
      </c>
      <c r="F113" s="7">
        <v>61</v>
      </c>
      <c r="G113" s="8"/>
      <c r="H113" s="8"/>
    </row>
    <row r="114" spans="1:8" ht="17" x14ac:dyDescent="0.2">
      <c r="A114" s="132">
        <v>4301010402</v>
      </c>
      <c r="B114" s="4" t="s">
        <v>151</v>
      </c>
      <c r="C114" s="5">
        <v>5700</v>
      </c>
      <c r="D114" s="6"/>
      <c r="E114" s="7">
        <v>113</v>
      </c>
      <c r="F114" s="7">
        <v>60</v>
      </c>
      <c r="G114" s="8"/>
      <c r="H114" s="8"/>
    </row>
    <row r="115" spans="1:8" ht="17" x14ac:dyDescent="0.2">
      <c r="A115" s="132">
        <v>4301010403</v>
      </c>
      <c r="B115" s="4" t="s">
        <v>152</v>
      </c>
      <c r="C115" s="5">
        <v>5800</v>
      </c>
      <c r="D115" s="6"/>
      <c r="E115" s="7">
        <v>114</v>
      </c>
      <c r="F115" s="7">
        <v>59</v>
      </c>
      <c r="G115" s="8"/>
      <c r="H115" s="8"/>
    </row>
    <row r="116" spans="1:8" ht="17" x14ac:dyDescent="0.2">
      <c r="A116" s="132">
        <v>4301010404</v>
      </c>
      <c r="B116" s="4" t="s">
        <v>153</v>
      </c>
      <c r="C116" s="5">
        <v>5900</v>
      </c>
      <c r="D116" s="6"/>
      <c r="E116" s="7">
        <v>115</v>
      </c>
      <c r="F116" s="7">
        <v>58</v>
      </c>
      <c r="G116" s="8"/>
      <c r="H116" s="8"/>
    </row>
    <row r="117" spans="1:8" ht="17" x14ac:dyDescent="0.2">
      <c r="A117" s="132">
        <v>4301010405</v>
      </c>
      <c r="B117" s="4" t="s">
        <v>154</v>
      </c>
      <c r="C117" s="5">
        <v>6000</v>
      </c>
      <c r="D117" s="6"/>
      <c r="E117" s="7">
        <v>116</v>
      </c>
      <c r="F117" s="7">
        <v>57</v>
      </c>
      <c r="G117" s="8"/>
      <c r="H117" s="8"/>
    </row>
    <row r="118" spans="1:8" ht="17" x14ac:dyDescent="0.2">
      <c r="A118" s="132">
        <v>4301010406</v>
      </c>
      <c r="B118" s="4" t="s">
        <v>155</v>
      </c>
      <c r="C118" s="5">
        <v>6100</v>
      </c>
      <c r="D118" s="6"/>
      <c r="E118" s="7">
        <v>117</v>
      </c>
      <c r="F118" s="7">
        <v>56</v>
      </c>
      <c r="G118" s="8"/>
      <c r="H118" s="8"/>
    </row>
    <row r="119" spans="1:8" ht="17" x14ac:dyDescent="0.2">
      <c r="A119" s="132">
        <v>4301010501</v>
      </c>
      <c r="B119" s="4" t="s">
        <v>157</v>
      </c>
      <c r="C119" s="5">
        <v>6200</v>
      </c>
      <c r="D119" s="6"/>
      <c r="E119" s="7">
        <v>118</v>
      </c>
      <c r="F119" s="7">
        <v>55</v>
      </c>
      <c r="G119" s="8"/>
      <c r="H119" s="8"/>
    </row>
    <row r="120" spans="1:8" ht="17" x14ac:dyDescent="0.2">
      <c r="A120" s="132">
        <v>4301010502</v>
      </c>
      <c r="B120" s="4" t="s">
        <v>158</v>
      </c>
      <c r="C120" s="5">
        <v>6300</v>
      </c>
      <c r="D120" s="6"/>
      <c r="E120" s="7">
        <v>119</v>
      </c>
      <c r="F120" s="7">
        <v>54</v>
      </c>
      <c r="G120" s="8"/>
      <c r="H120" s="8"/>
    </row>
    <row r="121" spans="1:8" ht="17" x14ac:dyDescent="0.2">
      <c r="A121" s="132">
        <v>4301010503</v>
      </c>
      <c r="B121" s="15" t="s">
        <v>797</v>
      </c>
      <c r="C121" s="5">
        <v>6400</v>
      </c>
      <c r="D121" s="6"/>
      <c r="E121" s="7">
        <v>120</v>
      </c>
      <c r="F121" s="7">
        <v>53</v>
      </c>
      <c r="G121" s="8"/>
      <c r="H121" s="8"/>
    </row>
    <row r="122" spans="1:8" ht="17" x14ac:dyDescent="0.2">
      <c r="A122" s="132">
        <v>4301010504</v>
      </c>
      <c r="B122" s="4" t="s">
        <v>160</v>
      </c>
      <c r="C122" s="5">
        <v>6500</v>
      </c>
      <c r="D122" s="6"/>
      <c r="E122" s="7">
        <v>121</v>
      </c>
      <c r="F122" s="7">
        <v>52</v>
      </c>
      <c r="G122" s="8"/>
      <c r="H122" s="8"/>
    </row>
    <row r="123" spans="1:8" ht="17" x14ac:dyDescent="0.2">
      <c r="A123" s="132">
        <v>4301010505</v>
      </c>
      <c r="B123" s="4" t="s">
        <v>161</v>
      </c>
      <c r="C123" s="5">
        <v>6600</v>
      </c>
      <c r="D123" s="6"/>
      <c r="E123" s="7">
        <v>122</v>
      </c>
      <c r="F123" s="7">
        <v>51</v>
      </c>
      <c r="G123" s="8"/>
      <c r="H123" s="8"/>
    </row>
    <row r="124" spans="1:8" ht="17" x14ac:dyDescent="0.2">
      <c r="A124" s="132">
        <v>4301010506</v>
      </c>
      <c r="B124" s="4" t="s">
        <v>162</v>
      </c>
      <c r="C124" s="5">
        <v>6700</v>
      </c>
      <c r="D124" s="6"/>
      <c r="E124" s="7">
        <v>123</v>
      </c>
      <c r="F124" s="7">
        <v>50</v>
      </c>
      <c r="G124" s="8"/>
      <c r="H124" s="8"/>
    </row>
    <row r="125" spans="1:8" ht="17" x14ac:dyDescent="0.2">
      <c r="A125" s="132">
        <v>4301010507</v>
      </c>
      <c r="B125" s="4" t="s">
        <v>163</v>
      </c>
      <c r="C125" s="5">
        <v>6800</v>
      </c>
      <c r="D125" s="6"/>
      <c r="E125" s="7">
        <v>124</v>
      </c>
      <c r="F125" s="7">
        <v>49</v>
      </c>
      <c r="G125" s="8"/>
      <c r="H125" s="8"/>
    </row>
    <row r="126" spans="1:8" ht="17" x14ac:dyDescent="0.2">
      <c r="A126" s="132">
        <v>4301010508</v>
      </c>
      <c r="B126" s="4" t="s">
        <v>164</v>
      </c>
      <c r="C126" s="5">
        <v>6900</v>
      </c>
      <c r="D126" s="6"/>
      <c r="E126" s="7">
        <v>125</v>
      </c>
      <c r="F126" s="7">
        <v>48</v>
      </c>
      <c r="G126" s="8"/>
      <c r="H126" s="8"/>
    </row>
    <row r="127" spans="1:8" ht="17" x14ac:dyDescent="0.2">
      <c r="A127" s="132">
        <v>4301010509</v>
      </c>
      <c r="B127" s="4" t="s">
        <v>165</v>
      </c>
      <c r="C127" s="5">
        <v>7000</v>
      </c>
      <c r="D127" s="6"/>
      <c r="E127" s="7">
        <v>126</v>
      </c>
      <c r="F127" s="7">
        <v>47</v>
      </c>
      <c r="G127" s="8"/>
      <c r="H127" s="8"/>
    </row>
    <row r="128" spans="1:8" ht="17" x14ac:dyDescent="0.2">
      <c r="A128" s="132">
        <v>4301010510</v>
      </c>
      <c r="B128" s="4" t="s">
        <v>796</v>
      </c>
      <c r="C128" s="5">
        <v>7100</v>
      </c>
      <c r="D128" s="6"/>
      <c r="E128" s="7">
        <v>127</v>
      </c>
      <c r="F128" s="7">
        <v>46</v>
      </c>
      <c r="G128" s="8"/>
      <c r="H128" s="8"/>
    </row>
    <row r="129" spans="1:8" ht="17" x14ac:dyDescent="0.2">
      <c r="A129" s="132">
        <v>4301010511</v>
      </c>
      <c r="B129" s="15" t="s">
        <v>798</v>
      </c>
      <c r="C129" s="5">
        <v>7200</v>
      </c>
      <c r="D129" s="6"/>
      <c r="E129" s="7">
        <v>128</v>
      </c>
      <c r="F129" s="7">
        <v>45</v>
      </c>
      <c r="G129" s="8"/>
      <c r="H129" s="8"/>
    </row>
    <row r="130" spans="1:8" ht="17" x14ac:dyDescent="0.2">
      <c r="A130" s="132">
        <v>4301011001</v>
      </c>
      <c r="B130" s="4" t="s">
        <v>167</v>
      </c>
      <c r="C130" s="5">
        <v>7300</v>
      </c>
      <c r="D130" s="6"/>
      <c r="E130" s="7">
        <v>129</v>
      </c>
      <c r="F130" s="7">
        <v>44</v>
      </c>
      <c r="G130" s="8"/>
      <c r="H130" s="8"/>
    </row>
    <row r="131" spans="1:8" ht="17" x14ac:dyDescent="0.2">
      <c r="A131" s="132">
        <v>4301011002</v>
      </c>
      <c r="B131" s="4" t="s">
        <v>168</v>
      </c>
      <c r="C131" s="5">
        <v>7400</v>
      </c>
      <c r="D131" s="6"/>
      <c r="E131" s="7">
        <v>130</v>
      </c>
      <c r="F131" s="7">
        <v>43</v>
      </c>
      <c r="G131" s="8"/>
      <c r="H131" s="8"/>
    </row>
    <row r="132" spans="1:8" ht="17" x14ac:dyDescent="0.2">
      <c r="A132" s="132">
        <v>43010199</v>
      </c>
      <c r="B132" s="4" t="s">
        <v>16</v>
      </c>
      <c r="C132" s="5">
        <v>7500</v>
      </c>
      <c r="D132" s="6"/>
      <c r="E132" s="7">
        <v>131</v>
      </c>
      <c r="F132" s="7">
        <v>42</v>
      </c>
      <c r="G132" s="8"/>
      <c r="H132" s="8"/>
    </row>
    <row r="133" spans="1:8" ht="17" x14ac:dyDescent="0.2">
      <c r="A133" s="132">
        <v>4301020101</v>
      </c>
      <c r="B133" s="4" t="s">
        <v>128</v>
      </c>
      <c r="C133" s="5">
        <v>7600</v>
      </c>
      <c r="D133" s="6"/>
      <c r="E133" s="7">
        <v>132</v>
      </c>
      <c r="F133" s="7">
        <v>41</v>
      </c>
      <c r="G133" s="8"/>
      <c r="H133" s="8"/>
    </row>
    <row r="134" spans="1:8" ht="17" x14ac:dyDescent="0.2">
      <c r="A134" s="132">
        <v>4301020102</v>
      </c>
      <c r="B134" s="4" t="s">
        <v>129</v>
      </c>
      <c r="C134" s="5">
        <v>7700</v>
      </c>
      <c r="D134" s="6"/>
      <c r="E134" s="7">
        <v>133</v>
      </c>
      <c r="F134" s="7">
        <v>40</v>
      </c>
      <c r="G134" s="8"/>
      <c r="H134" s="8"/>
    </row>
    <row r="135" spans="1:8" ht="17" x14ac:dyDescent="0.2">
      <c r="A135" s="132">
        <v>4301020103</v>
      </c>
      <c r="B135" s="4" t="s">
        <v>130</v>
      </c>
      <c r="C135" s="5">
        <v>7800</v>
      </c>
      <c r="D135" s="6"/>
      <c r="E135" s="7">
        <v>134</v>
      </c>
      <c r="F135" s="7">
        <v>39</v>
      </c>
      <c r="G135" s="8"/>
      <c r="H135" s="8"/>
    </row>
    <row r="136" spans="1:8" ht="17" x14ac:dyDescent="0.2">
      <c r="A136" s="132">
        <v>4301020104</v>
      </c>
      <c r="B136" s="4" t="s">
        <v>131</v>
      </c>
      <c r="C136" s="5">
        <v>7900</v>
      </c>
      <c r="D136" s="6"/>
      <c r="E136" s="7">
        <v>135</v>
      </c>
      <c r="F136" s="7">
        <v>38</v>
      </c>
      <c r="G136" s="8"/>
      <c r="H136" s="8"/>
    </row>
    <row r="137" spans="1:8" ht="17" x14ac:dyDescent="0.2">
      <c r="A137" s="132">
        <v>4301020105</v>
      </c>
      <c r="B137" s="4" t="s">
        <v>132</v>
      </c>
      <c r="C137" s="5">
        <v>8000</v>
      </c>
      <c r="D137" s="6"/>
      <c r="E137" s="7">
        <v>136</v>
      </c>
      <c r="F137" s="7">
        <v>37</v>
      </c>
      <c r="G137" s="8"/>
      <c r="H137" s="8"/>
    </row>
    <row r="138" spans="1:8" ht="17" x14ac:dyDescent="0.2">
      <c r="A138" s="132">
        <v>4301020201</v>
      </c>
      <c r="B138" s="4" t="s">
        <v>134</v>
      </c>
      <c r="C138" s="5">
        <v>8100</v>
      </c>
      <c r="D138" s="6"/>
      <c r="E138" s="7">
        <v>137</v>
      </c>
      <c r="F138" s="7">
        <v>36</v>
      </c>
      <c r="G138" s="8"/>
      <c r="H138" s="8"/>
    </row>
    <row r="139" spans="1:8" ht="17" x14ac:dyDescent="0.2">
      <c r="A139" s="132">
        <v>4301020202</v>
      </c>
      <c r="B139" s="4" t="s">
        <v>135</v>
      </c>
      <c r="C139" s="5">
        <v>8200</v>
      </c>
      <c r="D139" s="6"/>
      <c r="E139" s="7">
        <v>138</v>
      </c>
      <c r="F139" s="7">
        <v>35</v>
      </c>
      <c r="G139" s="8"/>
      <c r="H139" s="8"/>
    </row>
    <row r="140" spans="1:8" ht="17" x14ac:dyDescent="0.2">
      <c r="A140" s="132">
        <v>4301020203</v>
      </c>
      <c r="B140" s="4" t="s">
        <v>136</v>
      </c>
      <c r="C140" s="5">
        <v>8300</v>
      </c>
      <c r="D140" s="6"/>
      <c r="E140" s="7">
        <v>139</v>
      </c>
      <c r="F140" s="7">
        <v>34</v>
      </c>
      <c r="G140" s="8"/>
      <c r="H140" s="8"/>
    </row>
    <row r="141" spans="1:8" ht="17" x14ac:dyDescent="0.2">
      <c r="A141" s="132">
        <v>4301020204</v>
      </c>
      <c r="B141" s="4" t="s">
        <v>137</v>
      </c>
      <c r="C141" s="5">
        <v>8400</v>
      </c>
      <c r="D141" s="6"/>
      <c r="E141" s="7">
        <v>140</v>
      </c>
      <c r="F141" s="7">
        <v>33</v>
      </c>
      <c r="G141" s="8"/>
      <c r="H141" s="8"/>
    </row>
    <row r="142" spans="1:8" ht="17" x14ac:dyDescent="0.2">
      <c r="A142" s="132">
        <v>4301020205</v>
      </c>
      <c r="B142" s="4" t="s">
        <v>138</v>
      </c>
      <c r="C142" s="5">
        <v>8500</v>
      </c>
      <c r="D142" s="6"/>
      <c r="E142" s="7">
        <v>141</v>
      </c>
      <c r="F142" s="7">
        <v>32</v>
      </c>
      <c r="G142" s="8"/>
      <c r="H142" s="8"/>
    </row>
    <row r="143" spans="1:8" ht="17" x14ac:dyDescent="0.2">
      <c r="A143" s="132">
        <v>4301020206</v>
      </c>
      <c r="B143" s="4" t="s">
        <v>139</v>
      </c>
      <c r="C143" s="5">
        <v>8600</v>
      </c>
      <c r="D143" s="6"/>
      <c r="E143" s="7">
        <v>142</v>
      </c>
      <c r="F143" s="7">
        <v>31</v>
      </c>
      <c r="G143" s="8"/>
      <c r="H143" s="8"/>
    </row>
    <row r="144" spans="1:8" ht="17" x14ac:dyDescent="0.2">
      <c r="A144" s="132">
        <v>4301020207</v>
      </c>
      <c r="B144" s="4" t="s">
        <v>140</v>
      </c>
      <c r="C144" s="5">
        <v>8700</v>
      </c>
      <c r="D144" s="6"/>
      <c r="E144" s="7">
        <v>143</v>
      </c>
      <c r="F144" s="7">
        <v>30</v>
      </c>
      <c r="G144" s="8"/>
      <c r="H144" s="8"/>
    </row>
    <row r="145" spans="1:8" ht="17" x14ac:dyDescent="0.2">
      <c r="A145" s="132">
        <v>4301020301</v>
      </c>
      <c r="B145" s="4" t="s">
        <v>142</v>
      </c>
      <c r="C145" s="5">
        <v>8800</v>
      </c>
      <c r="D145" s="6"/>
      <c r="E145" s="7">
        <v>144</v>
      </c>
      <c r="F145" s="7">
        <v>29</v>
      </c>
      <c r="G145" s="8"/>
      <c r="H145" s="8"/>
    </row>
    <row r="146" spans="1:8" ht="17" x14ac:dyDescent="0.2">
      <c r="A146" s="132">
        <v>4301020302</v>
      </c>
      <c r="B146" s="4" t="s">
        <v>143</v>
      </c>
      <c r="C146" s="5">
        <v>8900</v>
      </c>
      <c r="D146" s="6"/>
      <c r="E146" s="7">
        <v>145</v>
      </c>
      <c r="F146" s="7">
        <v>28</v>
      </c>
      <c r="G146" s="8"/>
      <c r="H146" s="8"/>
    </row>
    <row r="147" spans="1:8" ht="17" x14ac:dyDescent="0.2">
      <c r="A147" s="132">
        <v>4301020303</v>
      </c>
      <c r="B147" s="4" t="s">
        <v>144</v>
      </c>
      <c r="C147" s="5">
        <v>9000</v>
      </c>
      <c r="D147" s="6"/>
      <c r="E147" s="7">
        <v>146</v>
      </c>
      <c r="F147" s="7">
        <v>27</v>
      </c>
      <c r="G147" s="8"/>
      <c r="H147" s="8"/>
    </row>
    <row r="148" spans="1:8" ht="17" x14ac:dyDescent="0.2">
      <c r="A148" s="132">
        <v>4301020304</v>
      </c>
      <c r="B148" s="4" t="s">
        <v>145</v>
      </c>
      <c r="C148" s="5">
        <v>9100</v>
      </c>
      <c r="D148" s="6"/>
      <c r="E148" s="7">
        <v>147</v>
      </c>
      <c r="F148" s="7">
        <v>26</v>
      </c>
      <c r="G148" s="8"/>
      <c r="H148" s="8"/>
    </row>
    <row r="149" spans="1:8" ht="17" x14ac:dyDescent="0.2">
      <c r="A149" s="132">
        <v>4301020305</v>
      </c>
      <c r="B149" s="4" t="s">
        <v>146</v>
      </c>
      <c r="C149" s="5">
        <v>9200</v>
      </c>
      <c r="D149" s="6"/>
      <c r="E149" s="7">
        <v>148</v>
      </c>
      <c r="F149" s="7">
        <v>25</v>
      </c>
      <c r="G149" s="8"/>
      <c r="H149" s="8"/>
    </row>
    <row r="150" spans="1:8" ht="17" x14ac:dyDescent="0.2">
      <c r="A150" s="132">
        <v>4301020306</v>
      </c>
      <c r="B150" s="4" t="s">
        <v>147</v>
      </c>
      <c r="C150" s="5">
        <v>9300</v>
      </c>
      <c r="D150" s="6"/>
      <c r="E150" s="7">
        <v>149</v>
      </c>
      <c r="F150" s="7">
        <v>24</v>
      </c>
      <c r="G150" s="8"/>
      <c r="H150" s="8"/>
    </row>
    <row r="151" spans="1:8" ht="17" x14ac:dyDescent="0.2">
      <c r="A151" s="132">
        <v>4301020307</v>
      </c>
      <c r="B151" s="4" t="s">
        <v>148</v>
      </c>
      <c r="C151" s="5">
        <v>9400</v>
      </c>
      <c r="D151" s="6"/>
      <c r="E151" s="7">
        <v>150</v>
      </c>
      <c r="F151" s="7">
        <v>23</v>
      </c>
      <c r="G151" s="8"/>
      <c r="H151" s="8"/>
    </row>
    <row r="152" spans="1:8" ht="17" x14ac:dyDescent="0.2">
      <c r="A152" s="132">
        <v>4301020401</v>
      </c>
      <c r="B152" s="4" t="s">
        <v>150</v>
      </c>
      <c r="C152" s="5">
        <v>9500</v>
      </c>
      <c r="D152" s="6"/>
      <c r="E152" s="7">
        <v>151</v>
      </c>
      <c r="F152" s="7">
        <v>22</v>
      </c>
      <c r="G152" s="8"/>
      <c r="H152" s="8"/>
    </row>
    <row r="153" spans="1:8" ht="17" x14ac:dyDescent="0.2">
      <c r="A153" s="132">
        <v>4301020402</v>
      </c>
      <c r="B153" s="4" t="s">
        <v>151</v>
      </c>
      <c r="C153" s="5">
        <v>9600</v>
      </c>
      <c r="D153" s="6"/>
      <c r="E153" s="7">
        <v>152</v>
      </c>
      <c r="F153" s="7">
        <v>21</v>
      </c>
      <c r="G153" s="8"/>
      <c r="H153" s="8"/>
    </row>
    <row r="154" spans="1:8" ht="17" x14ac:dyDescent="0.2">
      <c r="A154" s="132">
        <v>4301020403</v>
      </c>
      <c r="B154" s="4" t="s">
        <v>152</v>
      </c>
      <c r="C154" s="5">
        <v>9700</v>
      </c>
      <c r="D154" s="6"/>
      <c r="E154" s="7">
        <v>153</v>
      </c>
      <c r="F154" s="7">
        <v>20</v>
      </c>
      <c r="G154" s="8"/>
      <c r="H154" s="8"/>
    </row>
    <row r="155" spans="1:8" ht="17" x14ac:dyDescent="0.2">
      <c r="A155" s="132">
        <v>4301020404</v>
      </c>
      <c r="B155" s="4" t="s">
        <v>153</v>
      </c>
      <c r="C155" s="5">
        <v>9800</v>
      </c>
      <c r="D155" s="6"/>
      <c r="E155" s="7">
        <v>154</v>
      </c>
      <c r="F155" s="7">
        <v>19</v>
      </c>
      <c r="G155" s="8"/>
      <c r="H155" s="8"/>
    </row>
    <row r="156" spans="1:8" ht="17" x14ac:dyDescent="0.2">
      <c r="A156" s="132">
        <v>4301020405</v>
      </c>
      <c r="B156" s="4" t="s">
        <v>154</v>
      </c>
      <c r="C156" s="5">
        <v>9900</v>
      </c>
      <c r="D156" s="6"/>
      <c r="E156" s="7">
        <v>155</v>
      </c>
      <c r="F156" s="7">
        <v>18</v>
      </c>
      <c r="G156" s="8"/>
      <c r="H156" s="8"/>
    </row>
    <row r="157" spans="1:8" ht="17" x14ac:dyDescent="0.2">
      <c r="A157" s="132">
        <v>4301020406</v>
      </c>
      <c r="B157" s="4" t="s">
        <v>155</v>
      </c>
      <c r="C157" s="5">
        <v>10000</v>
      </c>
      <c r="D157" s="6"/>
      <c r="E157" s="7">
        <v>156</v>
      </c>
      <c r="F157" s="7">
        <v>17</v>
      </c>
      <c r="G157" s="8"/>
      <c r="H157" s="8"/>
    </row>
    <row r="158" spans="1:8" ht="17" x14ac:dyDescent="0.2">
      <c r="A158" s="132">
        <v>4301020501</v>
      </c>
      <c r="B158" s="4" t="s">
        <v>157</v>
      </c>
      <c r="C158" s="5">
        <v>10100</v>
      </c>
      <c r="D158" s="6"/>
      <c r="E158" s="7">
        <v>157</v>
      </c>
      <c r="F158" s="7">
        <v>16</v>
      </c>
      <c r="G158" s="8"/>
      <c r="H158" s="8"/>
    </row>
    <row r="159" spans="1:8" ht="17" x14ac:dyDescent="0.2">
      <c r="A159" s="132">
        <v>4301020502</v>
      </c>
      <c r="B159" s="4" t="s">
        <v>158</v>
      </c>
      <c r="C159" s="5">
        <v>10200</v>
      </c>
      <c r="D159" s="6"/>
      <c r="E159" s="7">
        <v>158</v>
      </c>
      <c r="F159" s="7">
        <v>15</v>
      </c>
      <c r="G159" s="8"/>
      <c r="H159" s="8"/>
    </row>
    <row r="160" spans="1:8" ht="17" x14ac:dyDescent="0.2">
      <c r="A160" s="132">
        <v>4301020503</v>
      </c>
      <c r="B160" s="15" t="s">
        <v>797</v>
      </c>
      <c r="C160" s="5">
        <v>10300</v>
      </c>
      <c r="D160" s="6"/>
      <c r="E160" s="7">
        <v>159</v>
      </c>
      <c r="F160" s="7">
        <v>14</v>
      </c>
      <c r="G160" s="8"/>
      <c r="H160" s="8"/>
    </row>
    <row r="161" spans="1:8" ht="17" x14ac:dyDescent="0.2">
      <c r="A161" s="132">
        <v>4301020504</v>
      </c>
      <c r="B161" s="4" t="s">
        <v>160</v>
      </c>
      <c r="C161" s="5">
        <v>10400</v>
      </c>
      <c r="D161" s="6"/>
      <c r="E161" s="7">
        <v>160</v>
      </c>
      <c r="F161" s="7">
        <v>13</v>
      </c>
      <c r="G161" s="8"/>
      <c r="H161" s="8"/>
    </row>
    <row r="162" spans="1:8" ht="17" x14ac:dyDescent="0.2">
      <c r="A162" s="132">
        <v>4301020505</v>
      </c>
      <c r="B162" s="4" t="s">
        <v>161</v>
      </c>
      <c r="C162" s="5">
        <v>10500</v>
      </c>
      <c r="D162" s="6"/>
      <c r="E162" s="7">
        <v>161</v>
      </c>
      <c r="F162" s="7">
        <v>12</v>
      </c>
      <c r="G162" s="8"/>
      <c r="H162" s="8"/>
    </row>
    <row r="163" spans="1:8" ht="17" x14ac:dyDescent="0.2">
      <c r="A163" s="132">
        <v>4301020506</v>
      </c>
      <c r="B163" s="4" t="s">
        <v>162</v>
      </c>
      <c r="C163" s="5">
        <v>10600</v>
      </c>
      <c r="D163" s="6"/>
      <c r="E163" s="7">
        <v>162</v>
      </c>
      <c r="F163" s="7">
        <v>11</v>
      </c>
      <c r="G163" s="8"/>
      <c r="H163" s="8"/>
    </row>
    <row r="164" spans="1:8" ht="17" x14ac:dyDescent="0.2">
      <c r="A164" s="132">
        <v>4301020507</v>
      </c>
      <c r="B164" s="4" t="s">
        <v>163</v>
      </c>
      <c r="C164" s="5">
        <v>10700</v>
      </c>
      <c r="D164" s="6"/>
      <c r="E164" s="7">
        <v>163</v>
      </c>
      <c r="F164" s="7">
        <v>10</v>
      </c>
      <c r="G164" s="8"/>
      <c r="H164" s="8"/>
    </row>
    <row r="165" spans="1:8" ht="17" x14ac:dyDescent="0.2">
      <c r="A165" s="132">
        <v>4301020508</v>
      </c>
      <c r="B165" s="4" t="s">
        <v>164</v>
      </c>
      <c r="C165" s="5">
        <v>10800</v>
      </c>
      <c r="D165" s="6"/>
      <c r="E165" s="7">
        <v>164</v>
      </c>
      <c r="F165" s="7">
        <v>9</v>
      </c>
      <c r="G165" s="8"/>
      <c r="H165" s="8"/>
    </row>
    <row r="166" spans="1:8" ht="17" x14ac:dyDescent="0.2">
      <c r="A166" s="132">
        <v>4301020509</v>
      </c>
      <c r="B166" s="4" t="s">
        <v>165</v>
      </c>
      <c r="C166" s="5">
        <v>10900</v>
      </c>
      <c r="D166" s="6"/>
      <c r="E166" s="7">
        <v>165</v>
      </c>
      <c r="F166" s="7">
        <v>8</v>
      </c>
      <c r="G166" s="8"/>
      <c r="H166" s="8"/>
    </row>
    <row r="167" spans="1:8" ht="17" x14ac:dyDescent="0.2">
      <c r="A167" s="132">
        <v>4301020510</v>
      </c>
      <c r="B167" s="4" t="s">
        <v>796</v>
      </c>
      <c r="C167" s="5">
        <v>11000</v>
      </c>
      <c r="D167" s="6"/>
      <c r="E167" s="7">
        <v>166</v>
      </c>
      <c r="F167" s="7">
        <v>7</v>
      </c>
      <c r="G167" s="8"/>
      <c r="H167" s="8"/>
    </row>
    <row r="168" spans="1:8" ht="17" x14ac:dyDescent="0.2">
      <c r="A168" s="132">
        <v>4301020511</v>
      </c>
      <c r="B168" s="15" t="s">
        <v>798</v>
      </c>
      <c r="C168" s="5">
        <v>11100</v>
      </c>
      <c r="D168" s="6"/>
      <c r="E168" s="7">
        <v>167</v>
      </c>
      <c r="F168" s="7">
        <v>6</v>
      </c>
      <c r="G168" s="8"/>
      <c r="H168" s="8"/>
    </row>
    <row r="169" spans="1:8" ht="17" x14ac:dyDescent="0.2">
      <c r="A169" s="132">
        <v>4301021001</v>
      </c>
      <c r="B169" s="4" t="s">
        <v>167</v>
      </c>
      <c r="C169" s="5">
        <v>11200</v>
      </c>
      <c r="D169" s="6"/>
      <c r="E169" s="7">
        <v>168</v>
      </c>
      <c r="F169" s="7">
        <v>5</v>
      </c>
      <c r="G169" s="8"/>
      <c r="H169" s="8"/>
    </row>
    <row r="170" spans="1:8" ht="17" x14ac:dyDescent="0.2">
      <c r="A170" s="132">
        <v>4301021002</v>
      </c>
      <c r="B170" s="4" t="s">
        <v>168</v>
      </c>
      <c r="C170" s="5">
        <v>11300</v>
      </c>
      <c r="D170" s="6"/>
      <c r="E170" s="7">
        <v>169</v>
      </c>
      <c r="F170" s="7">
        <v>4</v>
      </c>
      <c r="G170" s="8"/>
      <c r="H170" s="8"/>
    </row>
    <row r="171" spans="1:8" ht="17" x14ac:dyDescent="0.2">
      <c r="A171" s="132">
        <v>43010299</v>
      </c>
      <c r="B171" s="4" t="s">
        <v>16</v>
      </c>
      <c r="C171" s="5">
        <v>11400</v>
      </c>
      <c r="D171" s="6"/>
      <c r="E171" s="7">
        <v>170</v>
      </c>
      <c r="F171" s="7">
        <v>3</v>
      </c>
      <c r="G171" s="8"/>
      <c r="H171" s="8"/>
    </row>
    <row r="172" spans="1:8" ht="17" x14ac:dyDescent="0.2">
      <c r="A172" s="131">
        <v>4401</v>
      </c>
      <c r="B172" s="4" t="s">
        <v>94</v>
      </c>
      <c r="C172" s="5">
        <v>11500</v>
      </c>
      <c r="D172" s="6"/>
      <c r="E172" s="7">
        <v>171</v>
      </c>
      <c r="F172" s="7">
        <v>2</v>
      </c>
      <c r="G172" s="8"/>
      <c r="H172" s="8"/>
    </row>
    <row r="173" spans="1:8" ht="17" x14ac:dyDescent="0.2">
      <c r="A173" s="131">
        <v>4403</v>
      </c>
      <c r="B173" s="4" t="s">
        <v>95</v>
      </c>
      <c r="C173" s="5">
        <v>11600</v>
      </c>
      <c r="D173" s="6"/>
      <c r="E173" s="7">
        <v>172</v>
      </c>
      <c r="F173" s="7">
        <v>1</v>
      </c>
      <c r="G173" s="8"/>
      <c r="H173" s="8"/>
    </row>
    <row r="174" spans="1:8" ht="17" x14ac:dyDescent="0.2">
      <c r="A174" s="133">
        <v>5001</v>
      </c>
      <c r="B174" s="4" t="s">
        <v>96</v>
      </c>
      <c r="C174" s="6"/>
      <c r="D174" s="6"/>
      <c r="E174" s="7"/>
      <c r="F174" s="7"/>
      <c r="G174" s="8"/>
      <c r="H174" s="8"/>
    </row>
    <row r="175" spans="1:8" ht="17" x14ac:dyDescent="0.2">
      <c r="A175" s="133">
        <v>500101</v>
      </c>
      <c r="B175" s="4" t="s">
        <v>97</v>
      </c>
      <c r="C175" s="6"/>
      <c r="D175" s="6"/>
      <c r="E175" s="7"/>
      <c r="F175" s="7"/>
      <c r="G175" s="8"/>
      <c r="H175" s="8"/>
    </row>
    <row r="176" spans="1:8" ht="17" x14ac:dyDescent="0.2">
      <c r="A176" s="133">
        <v>500103</v>
      </c>
      <c r="B176" s="4" t="s">
        <v>98</v>
      </c>
      <c r="C176" s="6"/>
      <c r="D176" s="6"/>
      <c r="E176" s="7"/>
      <c r="F176" s="7"/>
      <c r="G176" s="8"/>
      <c r="H176" s="8"/>
    </row>
    <row r="177" spans="1:8" ht="17" x14ac:dyDescent="0.2">
      <c r="A177" s="133">
        <v>5051</v>
      </c>
      <c r="B177" s="4" t="s">
        <v>99</v>
      </c>
      <c r="C177" s="6"/>
      <c r="D177" s="6"/>
      <c r="E177" s="7"/>
      <c r="F177" s="7"/>
      <c r="G177" s="8"/>
      <c r="H177" s="8"/>
    </row>
    <row r="178" spans="1:8" ht="17" x14ac:dyDescent="0.2">
      <c r="A178" s="133">
        <v>505101</v>
      </c>
      <c r="B178" s="4" t="s">
        <v>100</v>
      </c>
      <c r="C178" s="6"/>
      <c r="D178" s="6"/>
      <c r="E178" s="7"/>
      <c r="F178" s="7"/>
      <c r="G178" s="8"/>
      <c r="H178" s="8"/>
    </row>
    <row r="179" spans="1:8" ht="17" x14ac:dyDescent="0.2">
      <c r="A179" s="133">
        <v>5111</v>
      </c>
      <c r="B179" s="4" t="s">
        <v>101</v>
      </c>
      <c r="C179" s="6"/>
      <c r="D179" s="6"/>
      <c r="E179" s="7"/>
      <c r="F179" s="7"/>
      <c r="G179" s="8"/>
      <c r="H179" s="8"/>
    </row>
    <row r="180" spans="1:8" ht="17" x14ac:dyDescent="0.2">
      <c r="A180" s="133">
        <v>511101</v>
      </c>
      <c r="B180" s="4" t="s">
        <v>101</v>
      </c>
      <c r="C180" s="6"/>
      <c r="D180" s="6"/>
      <c r="E180" s="7"/>
      <c r="F180" s="7"/>
      <c r="G180" s="8"/>
      <c r="H180" s="8"/>
    </row>
    <row r="181" spans="1:8" ht="17" x14ac:dyDescent="0.2">
      <c r="A181" s="133">
        <v>5301</v>
      </c>
      <c r="B181" s="4" t="s">
        <v>102</v>
      </c>
      <c r="C181" s="6"/>
      <c r="D181" s="6"/>
      <c r="E181" s="7"/>
      <c r="F181" s="7"/>
      <c r="G181" s="8"/>
      <c r="H181" s="8"/>
    </row>
    <row r="182" spans="1:8" ht="17" x14ac:dyDescent="0.2">
      <c r="A182" s="133">
        <v>530101</v>
      </c>
      <c r="B182" s="4" t="s">
        <v>103</v>
      </c>
      <c r="C182" s="6"/>
      <c r="D182" s="6"/>
      <c r="E182" s="7"/>
      <c r="F182" s="7"/>
      <c r="G182" s="8"/>
      <c r="H182" s="8"/>
    </row>
    <row r="183" spans="1:8" ht="17" x14ac:dyDescent="0.2">
      <c r="A183" s="133">
        <v>530102</v>
      </c>
      <c r="B183" s="4" t="s">
        <v>104</v>
      </c>
      <c r="C183" s="6"/>
      <c r="D183" s="6"/>
      <c r="E183" s="7"/>
      <c r="F183" s="7"/>
      <c r="G183" s="8"/>
      <c r="H183" s="8"/>
    </row>
    <row r="184" spans="1:8" ht="17" x14ac:dyDescent="0.2">
      <c r="A184" s="133">
        <v>530103</v>
      </c>
      <c r="B184" s="4" t="s">
        <v>105</v>
      </c>
      <c r="C184" s="6"/>
      <c r="D184" s="6"/>
      <c r="E184" s="7"/>
      <c r="F184" s="7"/>
      <c r="G184" s="8"/>
      <c r="H184" s="8"/>
    </row>
    <row r="185" spans="1:8" ht="17" x14ac:dyDescent="0.2">
      <c r="A185" s="133">
        <v>530104</v>
      </c>
      <c r="B185" s="4" t="s">
        <v>106</v>
      </c>
      <c r="C185" s="6"/>
      <c r="D185" s="6"/>
      <c r="E185" s="7"/>
      <c r="F185" s="7"/>
      <c r="G185" s="8"/>
      <c r="H185" s="8"/>
    </row>
    <row r="186" spans="1:8" ht="17" x14ac:dyDescent="0.2">
      <c r="A186" s="134">
        <v>530105</v>
      </c>
      <c r="B186" s="12" t="s">
        <v>107</v>
      </c>
      <c r="C186" s="6"/>
      <c r="D186" s="6"/>
      <c r="E186" s="7"/>
      <c r="F186" s="7"/>
      <c r="G186" s="8"/>
      <c r="H186" s="8"/>
    </row>
    <row r="187" spans="1:8" ht="17" x14ac:dyDescent="0.2">
      <c r="A187" s="133">
        <v>5401</v>
      </c>
      <c r="B187" s="4" t="s">
        <v>108</v>
      </c>
      <c r="C187" s="6"/>
      <c r="D187" s="6"/>
      <c r="E187" s="7"/>
      <c r="F187" s="7"/>
      <c r="G187" s="8"/>
      <c r="H187" s="8"/>
    </row>
    <row r="188" spans="1:8" ht="17" x14ac:dyDescent="0.2">
      <c r="A188" s="133">
        <v>540101</v>
      </c>
      <c r="B188" s="4" t="s">
        <v>109</v>
      </c>
      <c r="C188" s="6"/>
      <c r="D188" s="6"/>
      <c r="E188" s="7"/>
      <c r="F188" s="7"/>
      <c r="G188" s="8"/>
      <c r="H188" s="8"/>
    </row>
    <row r="189" spans="1:8" ht="17" x14ac:dyDescent="0.2">
      <c r="A189" s="133">
        <v>5402</v>
      </c>
      <c r="B189" s="4" t="s">
        <v>110</v>
      </c>
      <c r="C189" s="6"/>
      <c r="D189" s="6"/>
      <c r="E189" s="7"/>
      <c r="F189" s="7"/>
      <c r="G189" s="8"/>
      <c r="H189" s="8"/>
    </row>
    <row r="190" spans="1:8" ht="17" x14ac:dyDescent="0.2">
      <c r="A190" s="133">
        <v>540201</v>
      </c>
      <c r="B190" s="4" t="s">
        <v>109</v>
      </c>
      <c r="C190" s="6"/>
      <c r="D190" s="6"/>
      <c r="E190" s="7"/>
      <c r="F190" s="7"/>
      <c r="G190" s="8"/>
      <c r="H190" s="8"/>
    </row>
    <row r="191" spans="1:8" ht="17" x14ac:dyDescent="0.2">
      <c r="A191" s="133">
        <v>5403</v>
      </c>
      <c r="B191" s="4" t="s">
        <v>111</v>
      </c>
      <c r="C191" s="6"/>
      <c r="D191" s="6"/>
      <c r="E191" s="7"/>
      <c r="F191" s="7"/>
      <c r="G191" s="8"/>
      <c r="H191" s="8"/>
    </row>
    <row r="192" spans="1:8" ht="17" x14ac:dyDescent="0.2">
      <c r="A192" s="133">
        <v>540301</v>
      </c>
      <c r="B192" s="4" t="s">
        <v>112</v>
      </c>
      <c r="C192" s="6"/>
      <c r="D192" s="6"/>
      <c r="E192" s="7"/>
      <c r="F192" s="7"/>
      <c r="G192" s="8"/>
      <c r="H192" s="8"/>
    </row>
    <row r="193" spans="1:8" ht="17" x14ac:dyDescent="0.2">
      <c r="A193" s="133">
        <v>540302</v>
      </c>
      <c r="B193" s="4" t="s">
        <v>113</v>
      </c>
      <c r="C193" s="6"/>
      <c r="D193" s="6"/>
      <c r="E193" s="7"/>
      <c r="F193" s="7"/>
      <c r="G193" s="8"/>
      <c r="H193" s="8"/>
    </row>
    <row r="194" spans="1:8" ht="17" x14ac:dyDescent="0.2">
      <c r="A194" s="133">
        <v>540303</v>
      </c>
      <c r="B194" s="4" t="s">
        <v>114</v>
      </c>
      <c r="C194" s="6"/>
      <c r="D194" s="6"/>
      <c r="E194" s="7"/>
      <c r="F194" s="7"/>
      <c r="G194" s="8"/>
      <c r="H194" s="8"/>
    </row>
    <row r="195" spans="1:8" ht="17" x14ac:dyDescent="0.2">
      <c r="A195" s="133">
        <v>540304</v>
      </c>
      <c r="B195" s="4" t="s">
        <v>115</v>
      </c>
      <c r="C195" s="6"/>
      <c r="D195" s="6"/>
      <c r="E195" s="7"/>
      <c r="F195" s="7"/>
      <c r="G195" s="8"/>
      <c r="H195" s="8"/>
    </row>
    <row r="196" spans="1:8" ht="17" x14ac:dyDescent="0.2">
      <c r="A196" s="133">
        <v>540305</v>
      </c>
      <c r="B196" s="4" t="s">
        <v>116</v>
      </c>
      <c r="C196" s="6"/>
      <c r="D196" s="6"/>
      <c r="E196" s="7"/>
      <c r="F196" s="7"/>
      <c r="G196" s="8"/>
      <c r="H196" s="8"/>
    </row>
    <row r="197" spans="1:8" ht="17" x14ac:dyDescent="0.2">
      <c r="A197" s="133">
        <v>540306</v>
      </c>
      <c r="B197" s="4" t="s">
        <v>117</v>
      </c>
      <c r="C197" s="6"/>
      <c r="D197" s="6"/>
      <c r="E197" s="7"/>
      <c r="F197" s="7"/>
      <c r="G197" s="8"/>
      <c r="H197" s="8"/>
    </row>
    <row r="198" spans="1:8" ht="17" x14ac:dyDescent="0.2">
      <c r="A198" s="133">
        <v>540307</v>
      </c>
      <c r="B198" s="4" t="s">
        <v>118</v>
      </c>
      <c r="C198" s="6"/>
      <c r="D198" s="6"/>
      <c r="E198" s="7"/>
      <c r="F198" s="7"/>
      <c r="G198" s="8"/>
      <c r="H198" s="8"/>
    </row>
    <row r="199" spans="1:8" ht="17" x14ac:dyDescent="0.2">
      <c r="A199" s="133">
        <v>540308</v>
      </c>
      <c r="B199" s="4" t="s">
        <v>119</v>
      </c>
      <c r="C199" s="6"/>
      <c r="D199" s="6"/>
      <c r="E199" s="7"/>
      <c r="F199" s="7"/>
      <c r="G199" s="8"/>
      <c r="H199" s="8"/>
    </row>
    <row r="200" spans="1:8" ht="17" x14ac:dyDescent="0.2">
      <c r="A200" s="133">
        <v>540309</v>
      </c>
      <c r="B200" s="4" t="s">
        <v>120</v>
      </c>
      <c r="C200" s="6"/>
      <c r="D200" s="6"/>
      <c r="E200" s="7"/>
      <c r="F200" s="7"/>
      <c r="G200" s="8"/>
      <c r="H200" s="8"/>
    </row>
    <row r="201" spans="1:8" ht="17" x14ac:dyDescent="0.2">
      <c r="A201" s="133">
        <v>540310</v>
      </c>
      <c r="B201" s="4" t="s">
        <v>66</v>
      </c>
      <c r="C201" s="6"/>
      <c r="D201" s="6"/>
      <c r="E201" s="7"/>
      <c r="F201" s="7"/>
      <c r="G201" s="8"/>
      <c r="H201" s="8"/>
    </row>
    <row r="202" spans="1:8" ht="17" x14ac:dyDescent="0.2">
      <c r="A202" s="133">
        <v>540311</v>
      </c>
      <c r="B202" s="4" t="s">
        <v>121</v>
      </c>
      <c r="C202" s="6"/>
      <c r="D202" s="6"/>
      <c r="E202" s="7"/>
      <c r="F202" s="7"/>
      <c r="G202" s="8"/>
      <c r="H202" s="8"/>
    </row>
    <row r="203" spans="1:8" ht="17" x14ac:dyDescent="0.2">
      <c r="A203" s="133">
        <v>540312</v>
      </c>
      <c r="B203" s="4" t="s">
        <v>68</v>
      </c>
      <c r="C203" s="6"/>
      <c r="D203" s="6"/>
      <c r="E203" s="7"/>
      <c r="F203" s="7"/>
      <c r="G203" s="8"/>
      <c r="H203" s="8"/>
    </row>
    <row r="204" spans="1:8" ht="17" x14ac:dyDescent="0.2">
      <c r="A204" s="133">
        <v>540313</v>
      </c>
      <c r="B204" s="4" t="s">
        <v>67</v>
      </c>
      <c r="C204" s="6"/>
      <c r="D204" s="6"/>
      <c r="E204" s="7"/>
      <c r="F204" s="7"/>
      <c r="G204" s="8"/>
      <c r="H204" s="8"/>
    </row>
    <row r="205" spans="1:8" ht="17" x14ac:dyDescent="0.2">
      <c r="A205" s="133">
        <v>540314</v>
      </c>
      <c r="B205" s="4" t="s">
        <v>122</v>
      </c>
      <c r="C205" s="6"/>
      <c r="D205" s="6"/>
      <c r="E205" s="7"/>
      <c r="F205" s="7"/>
      <c r="G205" s="8"/>
      <c r="H205" s="8"/>
    </row>
    <row r="206" spans="1:8" ht="17" x14ac:dyDescent="0.2">
      <c r="A206" s="133">
        <v>540315</v>
      </c>
      <c r="B206" s="4" t="s">
        <v>123</v>
      </c>
      <c r="C206" s="6"/>
      <c r="D206" s="6"/>
      <c r="E206" s="7"/>
      <c r="F206" s="7"/>
      <c r="G206" s="8"/>
      <c r="H206" s="8"/>
    </row>
    <row r="207" spans="1:8" ht="17" x14ac:dyDescent="0.2">
      <c r="A207" s="133">
        <v>540316</v>
      </c>
      <c r="B207" s="4" t="s">
        <v>124</v>
      </c>
      <c r="C207" s="6"/>
      <c r="D207" s="6"/>
      <c r="E207" s="7"/>
      <c r="F207" s="7"/>
      <c r="G207" s="8"/>
      <c r="H207" s="8"/>
    </row>
    <row r="208" spans="1:8" ht="17" x14ac:dyDescent="0.2">
      <c r="A208" s="133">
        <v>540317</v>
      </c>
      <c r="B208" s="4" t="s">
        <v>125</v>
      </c>
      <c r="C208" s="6"/>
      <c r="D208" s="6"/>
      <c r="E208" s="7"/>
      <c r="F208" s="7"/>
      <c r="G208" s="8"/>
      <c r="H208" s="8"/>
    </row>
    <row r="209" spans="1:8" ht="17" x14ac:dyDescent="0.2">
      <c r="A209" s="135">
        <v>5601</v>
      </c>
      <c r="B209" s="11" t="s">
        <v>126</v>
      </c>
      <c r="C209" s="6"/>
      <c r="D209" s="6"/>
      <c r="E209" s="7"/>
      <c r="F209" s="7"/>
      <c r="G209" s="8"/>
      <c r="H209" s="8"/>
    </row>
    <row r="210" spans="1:8" ht="17" x14ac:dyDescent="0.2">
      <c r="A210" s="135">
        <v>560101</v>
      </c>
      <c r="B210" s="11" t="s">
        <v>127</v>
      </c>
      <c r="C210" s="6"/>
      <c r="D210" s="6"/>
      <c r="E210" s="7"/>
      <c r="F210" s="7"/>
      <c r="G210" s="8"/>
      <c r="H210" s="8"/>
    </row>
    <row r="211" spans="1:8" ht="17" x14ac:dyDescent="0.2">
      <c r="A211" s="133">
        <v>56010101</v>
      </c>
      <c r="B211" s="4" t="s">
        <v>128</v>
      </c>
      <c r="C211" s="6"/>
      <c r="D211" s="6"/>
      <c r="E211" s="7"/>
      <c r="F211" s="7"/>
      <c r="G211" s="8"/>
      <c r="H211" s="8"/>
    </row>
    <row r="212" spans="1:8" ht="17" x14ac:dyDescent="0.2">
      <c r="A212" s="133">
        <v>56010102</v>
      </c>
      <c r="B212" s="4" t="s">
        <v>129</v>
      </c>
      <c r="C212" s="6"/>
      <c r="D212" s="6"/>
      <c r="E212" s="7"/>
      <c r="F212" s="7"/>
      <c r="G212" s="8"/>
      <c r="H212" s="8"/>
    </row>
    <row r="213" spans="1:8" ht="17" x14ac:dyDescent="0.2">
      <c r="A213" s="133">
        <v>56010103</v>
      </c>
      <c r="B213" s="4" t="s">
        <v>130</v>
      </c>
      <c r="C213" s="6"/>
      <c r="D213" s="6"/>
      <c r="E213" s="7"/>
      <c r="F213" s="7"/>
      <c r="G213" s="8"/>
      <c r="H213" s="8"/>
    </row>
    <row r="214" spans="1:8" ht="17" x14ac:dyDescent="0.2">
      <c r="A214" s="133">
        <v>56010104</v>
      </c>
      <c r="B214" s="4" t="s">
        <v>131</v>
      </c>
      <c r="C214" s="6"/>
      <c r="D214" s="6"/>
      <c r="E214" s="7"/>
      <c r="F214" s="7"/>
      <c r="G214" s="8"/>
      <c r="H214" s="8"/>
    </row>
    <row r="215" spans="1:8" ht="17" x14ac:dyDescent="0.2">
      <c r="A215" s="133">
        <v>56010105</v>
      </c>
      <c r="B215" s="4" t="s">
        <v>132</v>
      </c>
      <c r="C215" s="6"/>
      <c r="D215" s="6"/>
      <c r="E215" s="7"/>
      <c r="F215" s="7"/>
      <c r="G215" s="8"/>
      <c r="H215" s="8"/>
    </row>
    <row r="216" spans="1:8" ht="17" x14ac:dyDescent="0.2">
      <c r="A216" s="135">
        <v>560102</v>
      </c>
      <c r="B216" s="11" t="s">
        <v>133</v>
      </c>
      <c r="C216" s="6"/>
      <c r="D216" s="6"/>
      <c r="E216" s="7"/>
      <c r="F216" s="7"/>
      <c r="G216" s="8"/>
      <c r="H216" s="8"/>
    </row>
    <row r="217" spans="1:8" ht="17" x14ac:dyDescent="0.2">
      <c r="A217" s="133">
        <v>56010201</v>
      </c>
      <c r="B217" s="4" t="s">
        <v>134</v>
      </c>
      <c r="C217" s="6"/>
      <c r="D217" s="6"/>
      <c r="E217" s="7"/>
      <c r="F217" s="7"/>
      <c r="G217" s="8"/>
      <c r="H217" s="8"/>
    </row>
    <row r="218" spans="1:8" ht="17" x14ac:dyDescent="0.2">
      <c r="A218" s="133">
        <v>56010202</v>
      </c>
      <c r="B218" s="4" t="s">
        <v>135</v>
      </c>
      <c r="C218" s="6"/>
      <c r="D218" s="6"/>
      <c r="E218" s="7"/>
      <c r="F218" s="7"/>
      <c r="G218" s="8"/>
      <c r="H218" s="8"/>
    </row>
    <row r="219" spans="1:8" ht="17" x14ac:dyDescent="0.2">
      <c r="A219" s="133">
        <v>56010203</v>
      </c>
      <c r="B219" s="4" t="s">
        <v>136</v>
      </c>
      <c r="C219" s="6"/>
      <c r="D219" s="6"/>
      <c r="E219" s="7"/>
      <c r="F219" s="7"/>
      <c r="G219" s="8"/>
      <c r="H219" s="8"/>
    </row>
    <row r="220" spans="1:8" ht="17" x14ac:dyDescent="0.2">
      <c r="A220" s="133">
        <v>56010204</v>
      </c>
      <c r="B220" s="4" t="s">
        <v>137</v>
      </c>
      <c r="C220" s="6"/>
      <c r="D220" s="6"/>
      <c r="E220" s="7"/>
      <c r="F220" s="7"/>
      <c r="G220" s="8"/>
      <c r="H220" s="8"/>
    </row>
    <row r="221" spans="1:8" ht="17" x14ac:dyDescent="0.2">
      <c r="A221" s="133">
        <v>56010205</v>
      </c>
      <c r="B221" s="4" t="s">
        <v>138</v>
      </c>
      <c r="C221" s="6"/>
      <c r="D221" s="6"/>
      <c r="E221" s="7"/>
      <c r="F221" s="7"/>
      <c r="G221" s="8"/>
      <c r="H221" s="8"/>
    </row>
    <row r="222" spans="1:8" ht="17" x14ac:dyDescent="0.2">
      <c r="A222" s="133">
        <v>56010206</v>
      </c>
      <c r="B222" s="4" t="s">
        <v>139</v>
      </c>
      <c r="C222" s="6"/>
      <c r="D222" s="6"/>
      <c r="E222" s="7"/>
      <c r="F222" s="7"/>
      <c r="G222" s="8"/>
      <c r="H222" s="8"/>
    </row>
    <row r="223" spans="1:8" ht="17" x14ac:dyDescent="0.2">
      <c r="A223" s="133">
        <v>56010207</v>
      </c>
      <c r="B223" s="4" t="s">
        <v>140</v>
      </c>
      <c r="C223" s="6"/>
      <c r="D223" s="6"/>
      <c r="E223" s="7"/>
      <c r="F223" s="7"/>
      <c r="G223" s="8"/>
      <c r="H223" s="8"/>
    </row>
    <row r="224" spans="1:8" ht="17" x14ac:dyDescent="0.2">
      <c r="A224" s="135">
        <v>560103</v>
      </c>
      <c r="B224" s="11" t="s">
        <v>141</v>
      </c>
      <c r="C224" s="6"/>
      <c r="D224" s="6"/>
      <c r="E224" s="7"/>
      <c r="F224" s="7"/>
      <c r="G224" s="8"/>
      <c r="H224" s="8"/>
    </row>
    <row r="225" spans="1:8" ht="17" x14ac:dyDescent="0.2">
      <c r="A225" s="133">
        <v>56010301</v>
      </c>
      <c r="B225" s="4" t="s">
        <v>142</v>
      </c>
      <c r="C225" s="6"/>
      <c r="D225" s="6"/>
      <c r="E225" s="7"/>
      <c r="F225" s="7"/>
      <c r="G225" s="8"/>
      <c r="H225" s="8"/>
    </row>
    <row r="226" spans="1:8" ht="17" x14ac:dyDescent="0.2">
      <c r="A226" s="133">
        <v>56010302</v>
      </c>
      <c r="B226" s="4" t="s">
        <v>143</v>
      </c>
      <c r="C226" s="6"/>
      <c r="D226" s="6"/>
      <c r="E226" s="7"/>
      <c r="F226" s="7"/>
      <c r="G226" s="8"/>
      <c r="H226" s="8"/>
    </row>
    <row r="227" spans="1:8" ht="17" x14ac:dyDescent="0.2">
      <c r="A227" s="133">
        <v>56010303</v>
      </c>
      <c r="B227" s="4" t="s">
        <v>144</v>
      </c>
      <c r="C227" s="6"/>
      <c r="D227" s="6"/>
      <c r="E227" s="7"/>
      <c r="F227" s="7"/>
      <c r="G227" s="8"/>
      <c r="H227" s="8"/>
    </row>
    <row r="228" spans="1:8" ht="17" x14ac:dyDescent="0.2">
      <c r="A228" s="133">
        <v>56010304</v>
      </c>
      <c r="B228" s="4" t="s">
        <v>145</v>
      </c>
      <c r="C228" s="6"/>
      <c r="D228" s="6"/>
      <c r="E228" s="7"/>
      <c r="F228" s="7"/>
      <c r="G228" s="8"/>
      <c r="H228" s="8"/>
    </row>
    <row r="229" spans="1:8" ht="17" x14ac:dyDescent="0.2">
      <c r="A229" s="133">
        <v>56010305</v>
      </c>
      <c r="B229" s="4" t="s">
        <v>146</v>
      </c>
      <c r="C229" s="6"/>
      <c r="D229" s="6"/>
      <c r="E229" s="7"/>
      <c r="F229" s="7"/>
      <c r="G229" s="8"/>
      <c r="H229" s="8"/>
    </row>
    <row r="230" spans="1:8" ht="17" x14ac:dyDescent="0.2">
      <c r="A230" s="133">
        <v>56010306</v>
      </c>
      <c r="B230" s="4" t="s">
        <v>147</v>
      </c>
      <c r="C230" s="6"/>
      <c r="D230" s="6"/>
      <c r="E230" s="7"/>
      <c r="F230" s="7"/>
      <c r="G230" s="8"/>
      <c r="H230" s="8"/>
    </row>
    <row r="231" spans="1:8" ht="17" x14ac:dyDescent="0.2">
      <c r="A231" s="133">
        <v>56010307</v>
      </c>
      <c r="B231" s="4" t="s">
        <v>148</v>
      </c>
      <c r="C231" s="6"/>
      <c r="D231" s="6"/>
      <c r="E231" s="7"/>
      <c r="F231" s="7"/>
      <c r="G231" s="8"/>
      <c r="H231" s="8"/>
    </row>
    <row r="232" spans="1:8" ht="17" x14ac:dyDescent="0.2">
      <c r="A232" s="135">
        <v>560104</v>
      </c>
      <c r="B232" s="11" t="s">
        <v>149</v>
      </c>
      <c r="C232" s="6"/>
      <c r="D232" s="6"/>
      <c r="E232" s="7"/>
      <c r="F232" s="7"/>
      <c r="G232" s="8"/>
      <c r="H232" s="8"/>
    </row>
    <row r="233" spans="1:8" ht="17" x14ac:dyDescent="0.2">
      <c r="A233" s="133">
        <v>56010401</v>
      </c>
      <c r="B233" s="4" t="s">
        <v>150</v>
      </c>
      <c r="C233" s="6"/>
      <c r="D233" s="6"/>
      <c r="E233" s="7"/>
      <c r="F233" s="7"/>
      <c r="G233" s="8"/>
      <c r="H233" s="8"/>
    </row>
    <row r="234" spans="1:8" ht="17" x14ac:dyDescent="0.2">
      <c r="A234" s="133">
        <v>56010402</v>
      </c>
      <c r="B234" s="4" t="s">
        <v>151</v>
      </c>
      <c r="C234" s="6"/>
      <c r="D234" s="6"/>
      <c r="E234" s="7"/>
      <c r="F234" s="7"/>
      <c r="G234" s="8"/>
      <c r="H234" s="8"/>
    </row>
    <row r="235" spans="1:8" ht="17" x14ac:dyDescent="0.2">
      <c r="A235" s="133">
        <v>56010403</v>
      </c>
      <c r="B235" s="4" t="s">
        <v>152</v>
      </c>
      <c r="C235" s="6"/>
      <c r="D235" s="6"/>
      <c r="E235" s="7"/>
      <c r="F235" s="7"/>
      <c r="G235" s="8"/>
      <c r="H235" s="8"/>
    </row>
    <row r="236" spans="1:8" ht="17" x14ac:dyDescent="0.2">
      <c r="A236" s="133">
        <v>56010404</v>
      </c>
      <c r="B236" s="4" t="s">
        <v>153</v>
      </c>
      <c r="C236" s="6"/>
      <c r="D236" s="6"/>
      <c r="E236" s="7"/>
      <c r="F236" s="7"/>
      <c r="G236" s="8"/>
      <c r="H236" s="8"/>
    </row>
    <row r="237" spans="1:8" ht="17" x14ac:dyDescent="0.2">
      <c r="A237" s="133">
        <v>56010405</v>
      </c>
      <c r="B237" s="4" t="s">
        <v>154</v>
      </c>
      <c r="C237" s="6"/>
      <c r="D237" s="6"/>
      <c r="E237" s="7"/>
      <c r="F237" s="7"/>
      <c r="G237" s="8"/>
      <c r="H237" s="8"/>
    </row>
    <row r="238" spans="1:8" ht="17" x14ac:dyDescent="0.2">
      <c r="A238" s="133">
        <v>56010406</v>
      </c>
      <c r="B238" s="4" t="s">
        <v>155</v>
      </c>
      <c r="C238" s="6"/>
      <c r="D238" s="6"/>
      <c r="E238" s="7"/>
      <c r="F238" s="7"/>
      <c r="G238" s="8"/>
      <c r="H238" s="8"/>
    </row>
    <row r="239" spans="1:8" ht="17" x14ac:dyDescent="0.2">
      <c r="A239" s="135">
        <v>560105</v>
      </c>
      <c r="B239" s="11" t="s">
        <v>156</v>
      </c>
      <c r="C239" s="6"/>
      <c r="D239" s="6"/>
      <c r="E239" s="7"/>
      <c r="F239" s="7"/>
      <c r="G239" s="8"/>
      <c r="H239" s="8"/>
    </row>
    <row r="240" spans="1:8" ht="17" x14ac:dyDescent="0.2">
      <c r="A240" s="133">
        <v>56010501</v>
      </c>
      <c r="B240" s="4" t="s">
        <v>157</v>
      </c>
      <c r="C240" s="6"/>
      <c r="D240" s="6"/>
      <c r="E240" s="7"/>
      <c r="F240" s="7"/>
      <c r="G240" s="8"/>
      <c r="H240" s="8"/>
    </row>
    <row r="241" spans="1:8" ht="17" x14ac:dyDescent="0.2">
      <c r="A241" s="133">
        <v>56010502</v>
      </c>
      <c r="B241" s="4" t="s">
        <v>158</v>
      </c>
      <c r="C241" s="6"/>
      <c r="D241" s="6"/>
      <c r="E241" s="7"/>
      <c r="F241" s="7"/>
      <c r="G241" s="8"/>
      <c r="H241" s="8"/>
    </row>
    <row r="242" spans="1:8" ht="17" x14ac:dyDescent="0.2">
      <c r="A242" s="133">
        <v>56010503</v>
      </c>
      <c r="B242" s="4" t="s">
        <v>159</v>
      </c>
      <c r="C242" s="6"/>
      <c r="D242" s="6"/>
      <c r="E242" s="7"/>
      <c r="F242" s="7"/>
      <c r="G242" s="8"/>
      <c r="H242" s="8"/>
    </row>
    <row r="243" spans="1:8" ht="17" x14ac:dyDescent="0.2">
      <c r="A243" s="133">
        <v>56010504</v>
      </c>
      <c r="B243" s="4" t="s">
        <v>160</v>
      </c>
      <c r="C243" s="6"/>
      <c r="D243" s="6"/>
      <c r="E243" s="7"/>
      <c r="F243" s="7"/>
      <c r="G243" s="8"/>
      <c r="H243" s="8"/>
    </row>
    <row r="244" spans="1:8" ht="17" x14ac:dyDescent="0.2">
      <c r="A244" s="133">
        <v>56010505</v>
      </c>
      <c r="B244" s="4" t="s">
        <v>161</v>
      </c>
      <c r="C244" s="6"/>
      <c r="D244" s="6"/>
      <c r="E244" s="7"/>
      <c r="F244" s="7"/>
      <c r="G244" s="8"/>
      <c r="H244" s="8"/>
    </row>
    <row r="245" spans="1:8" ht="17" x14ac:dyDescent="0.2">
      <c r="A245" s="133">
        <v>56010506</v>
      </c>
      <c r="B245" s="4" t="s">
        <v>162</v>
      </c>
      <c r="C245" s="6"/>
      <c r="D245" s="6"/>
      <c r="E245" s="7"/>
      <c r="F245" s="7"/>
      <c r="G245" s="8"/>
      <c r="H245" s="8"/>
    </row>
    <row r="246" spans="1:8" ht="17" x14ac:dyDescent="0.2">
      <c r="A246" s="133">
        <v>56010507</v>
      </c>
      <c r="B246" s="4" t="s">
        <v>163</v>
      </c>
      <c r="C246" s="6"/>
      <c r="D246" s="6"/>
      <c r="E246" s="7"/>
      <c r="F246" s="7"/>
      <c r="G246" s="8"/>
      <c r="H246" s="8"/>
    </row>
    <row r="247" spans="1:8" ht="17" x14ac:dyDescent="0.2">
      <c r="A247" s="133">
        <v>56010508</v>
      </c>
      <c r="B247" s="4" t="s">
        <v>164</v>
      </c>
      <c r="C247" s="6"/>
      <c r="D247" s="6"/>
      <c r="E247" s="7"/>
      <c r="F247" s="7"/>
      <c r="G247" s="8"/>
      <c r="H247" s="8"/>
    </row>
    <row r="248" spans="1:8" ht="17" x14ac:dyDescent="0.2">
      <c r="A248" s="133">
        <v>56010509</v>
      </c>
      <c r="B248" s="4" t="s">
        <v>165</v>
      </c>
      <c r="C248" s="6"/>
      <c r="D248" s="6"/>
      <c r="E248" s="7"/>
      <c r="F248" s="7"/>
      <c r="G248" s="8"/>
      <c r="H248" s="8"/>
    </row>
    <row r="249" spans="1:8" ht="17" x14ac:dyDescent="0.2">
      <c r="A249" s="135">
        <v>560110</v>
      </c>
      <c r="B249" s="11" t="s">
        <v>166</v>
      </c>
      <c r="C249" s="6"/>
      <c r="D249" s="6"/>
      <c r="E249" s="7"/>
      <c r="F249" s="7"/>
      <c r="G249" s="8"/>
      <c r="H249" s="8"/>
    </row>
    <row r="250" spans="1:8" ht="17" x14ac:dyDescent="0.2">
      <c r="A250" s="133">
        <v>56011001</v>
      </c>
      <c r="B250" s="4" t="s">
        <v>167</v>
      </c>
      <c r="C250" s="6"/>
      <c r="D250" s="6"/>
      <c r="E250" s="7"/>
      <c r="F250" s="7"/>
      <c r="G250" s="8"/>
      <c r="H250" s="8"/>
    </row>
    <row r="251" spans="1:8" ht="17" x14ac:dyDescent="0.2">
      <c r="A251" s="133">
        <v>56011002</v>
      </c>
      <c r="B251" s="4" t="s">
        <v>168</v>
      </c>
      <c r="C251" s="6"/>
      <c r="D251" s="6"/>
      <c r="E251" s="7"/>
      <c r="F251" s="7"/>
      <c r="G251" s="8"/>
      <c r="H251" s="8"/>
    </row>
    <row r="252" spans="1:8" ht="17" x14ac:dyDescent="0.2">
      <c r="A252" s="134">
        <v>560199</v>
      </c>
      <c r="B252" s="12" t="s">
        <v>16</v>
      </c>
      <c r="C252" s="6"/>
      <c r="D252" s="6"/>
      <c r="E252" s="7"/>
      <c r="F252" s="7"/>
      <c r="G252" s="8"/>
      <c r="H252" s="8"/>
    </row>
    <row r="253" spans="1:8" ht="17" x14ac:dyDescent="0.2">
      <c r="A253" s="135">
        <v>5602</v>
      </c>
      <c r="B253" s="11" t="s">
        <v>169</v>
      </c>
      <c r="C253" s="6"/>
      <c r="D253" s="6"/>
      <c r="E253" s="7"/>
      <c r="F253" s="7"/>
      <c r="G253" s="8"/>
      <c r="H253" s="8"/>
    </row>
    <row r="254" spans="1:8" ht="17" x14ac:dyDescent="0.2">
      <c r="A254" s="135">
        <v>560201</v>
      </c>
      <c r="B254" s="11" t="s">
        <v>127</v>
      </c>
      <c r="C254" s="6"/>
      <c r="D254" s="6"/>
      <c r="E254" s="7"/>
      <c r="F254" s="7"/>
      <c r="G254" s="8"/>
      <c r="H254" s="8"/>
    </row>
    <row r="255" spans="1:8" ht="17" x14ac:dyDescent="0.2">
      <c r="A255" s="133">
        <v>56020101</v>
      </c>
      <c r="B255" s="4" t="s">
        <v>128</v>
      </c>
      <c r="C255" s="6"/>
      <c r="D255" s="6"/>
      <c r="E255" s="7"/>
      <c r="F255" s="7"/>
      <c r="G255" s="8"/>
      <c r="H255" s="8"/>
    </row>
    <row r="256" spans="1:8" ht="17" x14ac:dyDescent="0.2">
      <c r="A256" s="133">
        <v>56020102</v>
      </c>
      <c r="B256" s="4" t="s">
        <v>129</v>
      </c>
      <c r="C256" s="6"/>
      <c r="D256" s="6"/>
      <c r="E256" s="7"/>
      <c r="F256" s="7"/>
      <c r="G256" s="8"/>
      <c r="H256" s="8"/>
    </row>
    <row r="257" spans="1:8" ht="17" x14ac:dyDescent="0.2">
      <c r="A257" s="133">
        <v>56020103</v>
      </c>
      <c r="B257" s="4" t="s">
        <v>130</v>
      </c>
      <c r="C257" s="6"/>
      <c r="D257" s="6"/>
      <c r="E257" s="7"/>
      <c r="F257" s="7"/>
      <c r="G257" s="8"/>
      <c r="H257" s="8"/>
    </row>
    <row r="258" spans="1:8" ht="17" x14ac:dyDescent="0.2">
      <c r="A258" s="133">
        <v>56020104</v>
      </c>
      <c r="B258" s="4" t="s">
        <v>131</v>
      </c>
      <c r="C258" s="6"/>
      <c r="D258" s="6"/>
      <c r="E258" s="7"/>
      <c r="F258" s="7"/>
      <c r="G258" s="8"/>
      <c r="H258" s="8"/>
    </row>
    <row r="259" spans="1:8" ht="17" x14ac:dyDescent="0.2">
      <c r="A259" s="133">
        <v>56020105</v>
      </c>
      <c r="B259" s="4" t="s">
        <v>132</v>
      </c>
      <c r="C259" s="6"/>
      <c r="D259" s="6"/>
      <c r="E259" s="7"/>
      <c r="F259" s="7"/>
      <c r="G259" s="8"/>
      <c r="H259" s="8"/>
    </row>
    <row r="260" spans="1:8" ht="17" x14ac:dyDescent="0.2">
      <c r="A260" s="135">
        <v>560202</v>
      </c>
      <c r="B260" s="11" t="s">
        <v>133</v>
      </c>
      <c r="C260" s="6"/>
      <c r="D260" s="6"/>
      <c r="E260" s="7"/>
      <c r="F260" s="7"/>
      <c r="G260" s="8"/>
      <c r="H260" s="8"/>
    </row>
    <row r="261" spans="1:8" ht="17" x14ac:dyDescent="0.2">
      <c r="A261" s="133">
        <v>56020201</v>
      </c>
      <c r="B261" s="4" t="s">
        <v>134</v>
      </c>
      <c r="C261" s="6"/>
      <c r="D261" s="6"/>
      <c r="E261" s="7"/>
      <c r="F261" s="7"/>
      <c r="G261" s="8"/>
      <c r="H261" s="8"/>
    </row>
    <row r="262" spans="1:8" ht="17" x14ac:dyDescent="0.2">
      <c r="A262" s="133">
        <v>56020202</v>
      </c>
      <c r="B262" s="4" t="s">
        <v>135</v>
      </c>
      <c r="C262" s="6"/>
      <c r="D262" s="6"/>
      <c r="E262" s="7"/>
      <c r="F262" s="7"/>
      <c r="G262" s="8"/>
      <c r="H262" s="8"/>
    </row>
    <row r="263" spans="1:8" ht="17" x14ac:dyDescent="0.2">
      <c r="A263" s="133">
        <v>56020203</v>
      </c>
      <c r="B263" s="4" t="s">
        <v>136</v>
      </c>
      <c r="C263" s="6"/>
      <c r="D263" s="6"/>
      <c r="E263" s="7"/>
      <c r="F263" s="7"/>
      <c r="G263" s="8"/>
      <c r="H263" s="8"/>
    </row>
    <row r="264" spans="1:8" ht="17" x14ac:dyDescent="0.2">
      <c r="A264" s="133">
        <v>56020204</v>
      </c>
      <c r="B264" s="4" t="s">
        <v>137</v>
      </c>
      <c r="C264" s="6"/>
      <c r="D264" s="6"/>
      <c r="E264" s="7"/>
      <c r="F264" s="7"/>
      <c r="G264" s="8"/>
      <c r="H264" s="8"/>
    </row>
    <row r="265" spans="1:8" ht="17" x14ac:dyDescent="0.2">
      <c r="A265" s="133">
        <v>56020205</v>
      </c>
      <c r="B265" s="4" t="s">
        <v>138</v>
      </c>
      <c r="C265" s="6"/>
      <c r="D265" s="6"/>
      <c r="E265" s="7"/>
      <c r="F265" s="7"/>
      <c r="G265" s="8"/>
      <c r="H265" s="8"/>
    </row>
    <row r="266" spans="1:8" ht="17" x14ac:dyDescent="0.2">
      <c r="A266" s="133">
        <v>56020206</v>
      </c>
      <c r="B266" s="4" t="s">
        <v>139</v>
      </c>
      <c r="C266" s="6"/>
      <c r="D266" s="6"/>
      <c r="E266" s="7"/>
      <c r="F266" s="7"/>
      <c r="G266" s="8"/>
      <c r="H266" s="8"/>
    </row>
    <row r="267" spans="1:8" ht="17" x14ac:dyDescent="0.2">
      <c r="A267" s="133">
        <v>56020207</v>
      </c>
      <c r="B267" s="4" t="s">
        <v>140</v>
      </c>
      <c r="C267" s="6"/>
      <c r="D267" s="6"/>
      <c r="E267" s="7"/>
      <c r="F267" s="7"/>
      <c r="G267" s="8"/>
      <c r="H267" s="8"/>
    </row>
    <row r="268" spans="1:8" ht="17" x14ac:dyDescent="0.2">
      <c r="A268" s="135">
        <v>560203</v>
      </c>
      <c r="B268" s="11" t="s">
        <v>141</v>
      </c>
      <c r="C268" s="6"/>
      <c r="D268" s="6"/>
      <c r="E268" s="7"/>
      <c r="F268" s="7"/>
      <c r="G268" s="8"/>
      <c r="H268" s="8"/>
    </row>
    <row r="269" spans="1:8" ht="17" x14ac:dyDescent="0.2">
      <c r="A269" s="133">
        <v>56020301</v>
      </c>
      <c r="B269" s="4" t="s">
        <v>142</v>
      </c>
      <c r="C269" s="6"/>
      <c r="D269" s="6"/>
      <c r="E269" s="7"/>
      <c r="F269" s="7"/>
      <c r="G269" s="8"/>
      <c r="H269" s="8"/>
    </row>
    <row r="270" spans="1:8" ht="17" x14ac:dyDescent="0.2">
      <c r="A270" s="133">
        <v>56020302</v>
      </c>
      <c r="B270" s="4" t="s">
        <v>143</v>
      </c>
      <c r="C270" s="6"/>
      <c r="D270" s="6"/>
      <c r="E270" s="7"/>
      <c r="F270" s="7"/>
      <c r="G270" s="8"/>
      <c r="H270" s="8"/>
    </row>
    <row r="271" spans="1:8" ht="17" x14ac:dyDescent="0.2">
      <c r="A271" s="133">
        <v>56020303</v>
      </c>
      <c r="B271" s="4" t="s">
        <v>144</v>
      </c>
      <c r="C271" s="6"/>
      <c r="D271" s="6"/>
      <c r="E271" s="7"/>
      <c r="F271" s="7"/>
      <c r="G271" s="8"/>
      <c r="H271" s="8"/>
    </row>
    <row r="272" spans="1:8" ht="17" x14ac:dyDescent="0.2">
      <c r="A272" s="133">
        <v>56020304</v>
      </c>
      <c r="B272" s="4" t="s">
        <v>145</v>
      </c>
      <c r="C272" s="6"/>
      <c r="D272" s="6"/>
      <c r="E272" s="7"/>
      <c r="F272" s="7"/>
      <c r="G272" s="8"/>
      <c r="H272" s="8"/>
    </row>
    <row r="273" spans="1:8" ht="17" x14ac:dyDescent="0.2">
      <c r="A273" s="133">
        <v>56020305</v>
      </c>
      <c r="B273" s="4" t="s">
        <v>146</v>
      </c>
      <c r="C273" s="6"/>
      <c r="D273" s="6"/>
      <c r="E273" s="7"/>
      <c r="F273" s="7"/>
      <c r="G273" s="8"/>
      <c r="H273" s="8"/>
    </row>
    <row r="274" spans="1:8" ht="17" x14ac:dyDescent="0.2">
      <c r="A274" s="133">
        <v>56020306</v>
      </c>
      <c r="B274" s="4" t="s">
        <v>147</v>
      </c>
      <c r="C274" s="6"/>
      <c r="D274" s="6"/>
      <c r="E274" s="7"/>
      <c r="F274" s="7"/>
      <c r="G274" s="8"/>
      <c r="H274" s="8"/>
    </row>
    <row r="275" spans="1:8" ht="17" x14ac:dyDescent="0.2">
      <c r="A275" s="133">
        <v>56020307</v>
      </c>
      <c r="B275" s="4" t="s">
        <v>148</v>
      </c>
      <c r="C275" s="6"/>
      <c r="D275" s="6"/>
      <c r="E275" s="7"/>
      <c r="F275" s="7"/>
      <c r="G275" s="8"/>
      <c r="H275" s="8"/>
    </row>
    <row r="276" spans="1:8" ht="17" x14ac:dyDescent="0.2">
      <c r="A276" s="135">
        <v>560204</v>
      </c>
      <c r="B276" s="11" t="s">
        <v>149</v>
      </c>
      <c r="C276" s="6"/>
      <c r="D276" s="6"/>
      <c r="E276" s="7"/>
      <c r="F276" s="7"/>
      <c r="G276" s="8"/>
      <c r="H276" s="8"/>
    </row>
    <row r="277" spans="1:8" ht="17" x14ac:dyDescent="0.2">
      <c r="A277" s="133">
        <v>56020401</v>
      </c>
      <c r="B277" s="4" t="s">
        <v>150</v>
      </c>
      <c r="C277" s="6"/>
      <c r="D277" s="6"/>
      <c r="E277" s="7"/>
      <c r="F277" s="7"/>
      <c r="G277" s="8"/>
      <c r="H277" s="8"/>
    </row>
    <row r="278" spans="1:8" ht="17" x14ac:dyDescent="0.2">
      <c r="A278" s="133">
        <v>56020402</v>
      </c>
      <c r="B278" s="4" t="s">
        <v>151</v>
      </c>
      <c r="C278" s="6"/>
      <c r="D278" s="6"/>
      <c r="E278" s="7"/>
      <c r="F278" s="7"/>
      <c r="G278" s="8"/>
      <c r="H278" s="8"/>
    </row>
    <row r="279" spans="1:8" ht="17" x14ac:dyDescent="0.2">
      <c r="A279" s="133">
        <v>56020403</v>
      </c>
      <c r="B279" s="4" t="s">
        <v>152</v>
      </c>
      <c r="C279" s="6"/>
      <c r="D279" s="6"/>
      <c r="E279" s="7"/>
      <c r="F279" s="7"/>
      <c r="G279" s="8"/>
      <c r="H279" s="8"/>
    </row>
    <row r="280" spans="1:8" ht="17" x14ac:dyDescent="0.2">
      <c r="A280" s="133">
        <v>56020404</v>
      </c>
      <c r="B280" s="4" t="s">
        <v>153</v>
      </c>
      <c r="C280" s="6"/>
      <c r="D280" s="6"/>
      <c r="E280" s="7"/>
      <c r="F280" s="7"/>
      <c r="G280" s="8"/>
      <c r="H280" s="8"/>
    </row>
    <row r="281" spans="1:8" ht="17" x14ac:dyDescent="0.2">
      <c r="A281" s="133">
        <v>56020405</v>
      </c>
      <c r="B281" s="4" t="s">
        <v>154</v>
      </c>
      <c r="C281" s="6"/>
      <c r="D281" s="6"/>
      <c r="E281" s="7"/>
      <c r="F281" s="7"/>
      <c r="G281" s="8"/>
      <c r="H281" s="8"/>
    </row>
    <row r="282" spans="1:8" ht="17" x14ac:dyDescent="0.2">
      <c r="A282" s="133">
        <v>56020406</v>
      </c>
      <c r="B282" s="4" t="s">
        <v>155</v>
      </c>
      <c r="C282" s="6"/>
      <c r="D282" s="6"/>
      <c r="E282" s="7"/>
      <c r="F282" s="7"/>
      <c r="G282" s="8"/>
      <c r="H282" s="8"/>
    </row>
    <row r="283" spans="1:8" ht="17" x14ac:dyDescent="0.2">
      <c r="A283" s="135">
        <v>560205</v>
      </c>
      <c r="B283" s="11" t="s">
        <v>156</v>
      </c>
      <c r="C283" s="6"/>
      <c r="D283" s="6"/>
      <c r="E283" s="7"/>
      <c r="F283" s="7"/>
      <c r="G283" s="8"/>
      <c r="H283" s="8"/>
    </row>
    <row r="284" spans="1:8" ht="17" x14ac:dyDescent="0.2">
      <c r="A284" s="133">
        <v>56020501</v>
      </c>
      <c r="B284" s="4" t="s">
        <v>157</v>
      </c>
      <c r="C284" s="6"/>
      <c r="D284" s="6"/>
      <c r="E284" s="7"/>
      <c r="F284" s="7"/>
      <c r="G284" s="8"/>
      <c r="H284" s="8"/>
    </row>
    <row r="285" spans="1:8" ht="17" x14ac:dyDescent="0.2">
      <c r="A285" s="133">
        <v>56020502</v>
      </c>
      <c r="B285" s="4" t="s">
        <v>158</v>
      </c>
      <c r="C285" s="6"/>
      <c r="D285" s="6"/>
      <c r="E285" s="7"/>
      <c r="F285" s="7"/>
      <c r="G285" s="8"/>
      <c r="H285" s="8"/>
    </row>
    <row r="286" spans="1:8" ht="17" x14ac:dyDescent="0.2">
      <c r="A286" s="133">
        <v>56020503</v>
      </c>
      <c r="B286" s="4" t="s">
        <v>159</v>
      </c>
      <c r="C286" s="6"/>
      <c r="D286" s="6"/>
      <c r="E286" s="7"/>
      <c r="F286" s="7"/>
      <c r="G286" s="8"/>
      <c r="H286" s="8"/>
    </row>
    <row r="287" spans="1:8" ht="17" x14ac:dyDescent="0.2">
      <c r="A287" s="133">
        <v>56020504</v>
      </c>
      <c r="B287" s="4" t="s">
        <v>160</v>
      </c>
      <c r="C287" s="6"/>
      <c r="D287" s="6"/>
      <c r="E287" s="7"/>
      <c r="F287" s="7"/>
      <c r="G287" s="8"/>
      <c r="H287" s="8"/>
    </row>
    <row r="288" spans="1:8" ht="17" x14ac:dyDescent="0.2">
      <c r="A288" s="133">
        <v>56020505</v>
      </c>
      <c r="B288" s="4" t="s">
        <v>161</v>
      </c>
      <c r="C288" s="6"/>
      <c r="D288" s="6"/>
      <c r="E288" s="7"/>
      <c r="F288" s="7"/>
      <c r="G288" s="8"/>
      <c r="H288" s="8"/>
    </row>
    <row r="289" spans="1:8" ht="17" x14ac:dyDescent="0.2">
      <c r="A289" s="133">
        <v>56020506</v>
      </c>
      <c r="B289" s="4" t="s">
        <v>162</v>
      </c>
      <c r="C289" s="6"/>
      <c r="D289" s="6"/>
      <c r="E289" s="7"/>
      <c r="F289" s="7"/>
      <c r="G289" s="8"/>
      <c r="H289" s="8"/>
    </row>
    <row r="290" spans="1:8" ht="17" x14ac:dyDescent="0.2">
      <c r="A290" s="133">
        <v>56020507</v>
      </c>
      <c r="B290" s="4" t="s">
        <v>163</v>
      </c>
      <c r="C290" s="6"/>
      <c r="D290" s="6"/>
      <c r="E290" s="7"/>
      <c r="F290" s="7"/>
      <c r="G290" s="8"/>
      <c r="H290" s="8"/>
    </row>
    <row r="291" spans="1:8" ht="17" x14ac:dyDescent="0.2">
      <c r="A291" s="133">
        <v>56020508</v>
      </c>
      <c r="B291" s="4" t="s">
        <v>164</v>
      </c>
      <c r="C291" s="6"/>
      <c r="D291" s="6"/>
      <c r="E291" s="7"/>
      <c r="F291" s="7"/>
      <c r="G291" s="8"/>
      <c r="H291" s="8"/>
    </row>
    <row r="292" spans="1:8" ht="17" x14ac:dyDescent="0.2">
      <c r="A292" s="133">
        <v>56020509</v>
      </c>
      <c r="B292" s="4" t="s">
        <v>165</v>
      </c>
      <c r="C292" s="6"/>
      <c r="D292" s="6"/>
      <c r="E292" s="7"/>
      <c r="F292" s="7"/>
      <c r="G292" s="8"/>
      <c r="H292" s="8"/>
    </row>
    <row r="293" spans="1:8" ht="17" x14ac:dyDescent="0.2">
      <c r="A293" s="135">
        <v>560210</v>
      </c>
      <c r="B293" s="11" t="s">
        <v>166</v>
      </c>
      <c r="C293" s="6"/>
      <c r="D293" s="6"/>
      <c r="E293" s="7"/>
      <c r="F293" s="7"/>
      <c r="G293" s="8"/>
      <c r="H293" s="8"/>
    </row>
    <row r="294" spans="1:8" ht="17" x14ac:dyDescent="0.2">
      <c r="A294" s="133">
        <v>56021001</v>
      </c>
      <c r="B294" s="4" t="s">
        <v>167</v>
      </c>
      <c r="C294" s="6"/>
      <c r="D294" s="6"/>
      <c r="E294" s="7"/>
      <c r="F294" s="7"/>
      <c r="G294" s="8"/>
      <c r="H294" s="8"/>
    </row>
    <row r="295" spans="1:8" ht="17" x14ac:dyDescent="0.2">
      <c r="A295" s="133">
        <v>56021002</v>
      </c>
      <c r="B295" s="4" t="s">
        <v>168</v>
      </c>
      <c r="C295" s="6"/>
      <c r="D295" s="6"/>
      <c r="E295" s="7"/>
      <c r="F295" s="7"/>
      <c r="G295" s="8"/>
      <c r="H295" s="8"/>
    </row>
    <row r="296" spans="1:8" ht="17" x14ac:dyDescent="0.2">
      <c r="A296" s="134">
        <v>560299</v>
      </c>
      <c r="B296" s="12" t="s">
        <v>16</v>
      </c>
      <c r="C296" s="6"/>
      <c r="D296" s="6"/>
      <c r="E296" s="7"/>
      <c r="F296" s="7"/>
      <c r="G296" s="8"/>
      <c r="H296" s="8"/>
    </row>
    <row r="297" spans="1:8" ht="17" x14ac:dyDescent="0.2">
      <c r="A297" s="133">
        <v>5603</v>
      </c>
      <c r="B297" s="4" t="s">
        <v>170</v>
      </c>
      <c r="C297" s="6"/>
      <c r="D297" s="6"/>
      <c r="E297" s="7"/>
      <c r="F297" s="7"/>
      <c r="G297" s="8"/>
      <c r="H297" s="8"/>
    </row>
    <row r="298" spans="1:8" ht="17" x14ac:dyDescent="0.2">
      <c r="A298" s="133">
        <v>560301</v>
      </c>
      <c r="B298" s="4" t="s">
        <v>171</v>
      </c>
      <c r="C298" s="6"/>
      <c r="D298" s="6"/>
      <c r="E298" s="7"/>
      <c r="F298" s="7"/>
      <c r="G298" s="8"/>
      <c r="H298" s="8"/>
    </row>
    <row r="299" spans="1:8" ht="17" x14ac:dyDescent="0.2">
      <c r="A299" s="133">
        <v>560302</v>
      </c>
      <c r="B299" s="4" t="s">
        <v>172</v>
      </c>
      <c r="C299" s="6"/>
      <c r="D299" s="6"/>
      <c r="E299" s="7"/>
      <c r="F299" s="7"/>
      <c r="G299" s="8"/>
      <c r="H299" s="8"/>
    </row>
    <row r="300" spans="1:8" ht="17" x14ac:dyDescent="0.2">
      <c r="A300" s="133">
        <v>560303</v>
      </c>
      <c r="B300" s="4" t="s">
        <v>173</v>
      </c>
      <c r="C300" s="6"/>
      <c r="D300" s="6"/>
      <c r="E300" s="7"/>
      <c r="F300" s="7"/>
      <c r="G300" s="8"/>
      <c r="H300" s="8"/>
    </row>
    <row r="301" spans="1:8" ht="17" x14ac:dyDescent="0.2">
      <c r="A301" s="133">
        <v>560304</v>
      </c>
      <c r="B301" s="4" t="s">
        <v>174</v>
      </c>
      <c r="C301" s="6"/>
      <c r="D301" s="6"/>
      <c r="E301" s="7"/>
      <c r="F301" s="7"/>
      <c r="G301" s="8"/>
      <c r="H301" s="8"/>
    </row>
    <row r="302" spans="1:8" ht="17" x14ac:dyDescent="0.2">
      <c r="A302" s="133">
        <v>5711</v>
      </c>
      <c r="B302" s="4" t="s">
        <v>175</v>
      </c>
      <c r="C302" s="6"/>
      <c r="D302" s="6"/>
      <c r="E302" s="7"/>
      <c r="F302" s="7"/>
      <c r="G302" s="8"/>
      <c r="H302" s="8"/>
    </row>
    <row r="303" spans="1:8" ht="17" x14ac:dyDescent="0.2">
      <c r="A303" s="133">
        <v>571101</v>
      </c>
      <c r="B303" s="4" t="s">
        <v>176</v>
      </c>
      <c r="C303" s="6"/>
      <c r="D303" s="6"/>
      <c r="E303" s="7"/>
      <c r="F303" s="7"/>
      <c r="G303" s="8"/>
      <c r="H303" s="8"/>
    </row>
    <row r="304" spans="1:8" ht="17" x14ac:dyDescent="0.2">
      <c r="A304" s="133">
        <v>571102</v>
      </c>
      <c r="B304" s="4" t="s">
        <v>177</v>
      </c>
      <c r="C304" s="6"/>
      <c r="D304" s="6"/>
      <c r="E304" s="7"/>
      <c r="F304" s="7"/>
      <c r="G304" s="8"/>
      <c r="H304" s="8"/>
    </row>
    <row r="305" spans="1:8" ht="17" x14ac:dyDescent="0.2">
      <c r="A305" s="133">
        <v>571103</v>
      </c>
      <c r="B305" s="4" t="s">
        <v>178</v>
      </c>
      <c r="C305" s="6"/>
      <c r="D305" s="6"/>
      <c r="E305" s="7"/>
      <c r="F305" s="7"/>
      <c r="G305" s="8"/>
      <c r="H305" s="8"/>
    </row>
    <row r="306" spans="1:8" ht="17" x14ac:dyDescent="0.2">
      <c r="A306" s="133">
        <v>571104</v>
      </c>
      <c r="B306" s="4" t="s">
        <v>179</v>
      </c>
      <c r="C306" s="6"/>
      <c r="D306" s="6"/>
      <c r="E306" s="7"/>
      <c r="F306" s="7"/>
      <c r="G306" s="8"/>
      <c r="H306" s="8"/>
    </row>
    <row r="307" spans="1:8" ht="17" x14ac:dyDescent="0.2">
      <c r="A307" s="133">
        <v>571105</v>
      </c>
      <c r="B307" s="4" t="s">
        <v>180</v>
      </c>
      <c r="C307" s="6"/>
      <c r="D307" s="6"/>
      <c r="E307" s="7"/>
      <c r="F307" s="7"/>
      <c r="G307" s="8"/>
      <c r="H307" s="8"/>
    </row>
    <row r="308" spans="1:8" ht="17" x14ac:dyDescent="0.2">
      <c r="A308" s="133">
        <v>571106</v>
      </c>
      <c r="B308" s="15" t="s">
        <v>181</v>
      </c>
      <c r="C308" s="6"/>
      <c r="D308" s="6"/>
      <c r="E308" s="7"/>
      <c r="F308" s="7"/>
      <c r="G308" s="8"/>
      <c r="H308" s="8"/>
    </row>
    <row r="309" spans="1:8" ht="17" x14ac:dyDescent="0.2">
      <c r="A309" s="133">
        <v>571107</v>
      </c>
      <c r="B309" s="15" t="s">
        <v>182</v>
      </c>
      <c r="C309" s="6"/>
      <c r="D309" s="6"/>
      <c r="E309" s="7"/>
      <c r="F309" s="7"/>
      <c r="G309" s="8"/>
      <c r="H309" s="8"/>
    </row>
    <row r="310" spans="1:8" ht="17" x14ac:dyDescent="0.2">
      <c r="A310" s="133">
        <v>5801</v>
      </c>
      <c r="B310" s="4" t="s">
        <v>183</v>
      </c>
      <c r="C310" s="6"/>
      <c r="D310" s="6"/>
      <c r="E310" s="7"/>
      <c r="F310" s="7"/>
      <c r="G310" s="8"/>
      <c r="H310" s="8"/>
    </row>
  </sheetData>
  <phoneticPr fontId="3" type="noConversion"/>
  <conditionalFormatting sqref="B129">
    <cfRule type="duplicateValues" dxfId="5" priority="7"/>
  </conditionalFormatting>
  <conditionalFormatting sqref="B168">
    <cfRule type="duplicateValues" dxfId="4" priority="4"/>
  </conditionalFormatting>
  <conditionalFormatting sqref="B121">
    <cfRule type="duplicateValues" dxfId="3" priority="2"/>
  </conditionalFormatting>
  <conditionalFormatting sqref="B160">
    <cfRule type="duplicateValues" dxfId="2" priority="1"/>
  </conditionalFormatting>
  <conditionalFormatting sqref="B130:B132 B95:B120 B122:B128">
    <cfRule type="duplicateValues" dxfId="1" priority="10"/>
  </conditionalFormatting>
  <conditionalFormatting sqref="B169:B171 B133:B159 B161:B167">
    <cfRule type="duplicateValues" dxfId="0" priority="11"/>
  </conditionalFormatting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6"/>
  <sheetViews>
    <sheetView workbookViewId="0">
      <selection activeCell="K2" sqref="K2"/>
    </sheetView>
  </sheetViews>
  <sheetFormatPr baseColWidth="10" defaultRowHeight="16" x14ac:dyDescent="0.2"/>
  <cols>
    <col min="1" max="1" width="11.6640625" bestFit="1" customWidth="1"/>
    <col min="2" max="2" width="11.83203125" bestFit="1" customWidth="1"/>
    <col min="3" max="3" width="12.33203125" bestFit="1" customWidth="1"/>
    <col min="6" max="6" width="14" bestFit="1" customWidth="1"/>
    <col min="7" max="7" width="11.1640625" bestFit="1" customWidth="1"/>
    <col min="8" max="8" width="17.1640625" bestFit="1" customWidth="1"/>
    <col min="11" max="11" width="43.1640625" bestFit="1" customWidth="1"/>
  </cols>
  <sheetData>
    <row r="1" spans="1:13" ht="18" x14ac:dyDescent="0.2">
      <c r="A1" s="70" t="s">
        <v>944</v>
      </c>
      <c r="B1" s="70" t="s">
        <v>945</v>
      </c>
      <c r="C1" s="70" t="s">
        <v>946</v>
      </c>
      <c r="D1" s="70" t="s">
        <v>947</v>
      </c>
      <c r="E1" s="70" t="s">
        <v>948</v>
      </c>
      <c r="F1" s="70" t="s">
        <v>949</v>
      </c>
      <c r="G1" s="70" t="s">
        <v>950</v>
      </c>
      <c r="H1" s="70" t="s">
        <v>951</v>
      </c>
      <c r="I1" s="70" t="s">
        <v>952</v>
      </c>
      <c r="J1" s="70" t="s">
        <v>953</v>
      </c>
      <c r="K1" s="70" t="s">
        <v>954</v>
      </c>
      <c r="L1" s="70" t="s">
        <v>964</v>
      </c>
      <c r="M1" s="70" t="s">
        <v>965</v>
      </c>
    </row>
    <row r="2" spans="1:13" x14ac:dyDescent="0.2">
      <c r="A2" s="79" t="s">
        <v>555</v>
      </c>
      <c r="B2" s="79" t="s">
        <v>215</v>
      </c>
      <c r="C2" s="79" t="s">
        <v>274</v>
      </c>
      <c r="D2" s="79"/>
      <c r="E2" s="160"/>
      <c r="F2" s="79"/>
      <c r="G2" s="79" t="s">
        <v>966</v>
      </c>
      <c r="H2" s="79" t="s">
        <v>235</v>
      </c>
      <c r="I2" s="79">
        <v>1</v>
      </c>
      <c r="J2" s="79">
        <v>1000.22</v>
      </c>
      <c r="K2" s="79" t="s">
        <v>975</v>
      </c>
      <c r="L2" s="79">
        <v>1</v>
      </c>
      <c r="M2" s="79"/>
    </row>
    <row r="3" spans="1:13" x14ac:dyDescent="0.2">
      <c r="A3" s="79" t="s">
        <v>555</v>
      </c>
      <c r="B3" s="79" t="s">
        <v>220</v>
      </c>
      <c r="C3" s="79" t="s">
        <v>278</v>
      </c>
      <c r="D3" s="79"/>
      <c r="E3" s="160"/>
      <c r="F3" s="79"/>
      <c r="G3" s="79" t="s">
        <v>974</v>
      </c>
      <c r="H3" s="79" t="s">
        <v>972</v>
      </c>
      <c r="I3" s="79">
        <v>1</v>
      </c>
      <c r="J3" s="79">
        <v>2000.22</v>
      </c>
      <c r="K3" s="79" t="s">
        <v>975</v>
      </c>
      <c r="L3" s="79">
        <v>1</v>
      </c>
      <c r="M3" s="62"/>
    </row>
    <row r="4" spans="1:13" x14ac:dyDescent="0.2">
      <c r="A4" s="79" t="s">
        <v>512</v>
      </c>
      <c r="B4" s="79" t="s">
        <v>215</v>
      </c>
      <c r="C4" s="79" t="s">
        <v>274</v>
      </c>
      <c r="D4" s="79"/>
      <c r="E4" s="160" t="s">
        <v>958</v>
      </c>
      <c r="F4" s="79" t="s">
        <v>37</v>
      </c>
      <c r="G4" s="79" t="s">
        <v>967</v>
      </c>
      <c r="H4" s="79" t="s">
        <v>968</v>
      </c>
      <c r="I4" s="79">
        <v>1</v>
      </c>
      <c r="J4" s="79">
        <v>3000.22</v>
      </c>
      <c r="K4" s="79" t="s">
        <v>975</v>
      </c>
      <c r="L4" s="79">
        <v>1</v>
      </c>
      <c r="M4" s="62"/>
    </row>
    <row r="5" spans="1:13" x14ac:dyDescent="0.2">
      <c r="A5" s="79" t="s">
        <v>512</v>
      </c>
      <c r="B5" s="79" t="s">
        <v>220</v>
      </c>
      <c r="C5" s="79" t="s">
        <v>278</v>
      </c>
      <c r="D5" s="79"/>
      <c r="E5" s="160" t="s">
        <v>969</v>
      </c>
      <c r="F5" s="79" t="s">
        <v>37</v>
      </c>
      <c r="G5" s="79" t="s">
        <v>970</v>
      </c>
      <c r="H5" s="79" t="s">
        <v>971</v>
      </c>
      <c r="I5" s="79">
        <v>1</v>
      </c>
      <c r="J5" s="79">
        <v>4000.22</v>
      </c>
      <c r="K5" s="79" t="s">
        <v>975</v>
      </c>
      <c r="L5" s="79">
        <v>1</v>
      </c>
      <c r="M5" s="62"/>
    </row>
    <row r="6" spans="1:13" x14ac:dyDescent="0.2">
      <c r="J6" s="79"/>
    </row>
  </sheetData>
  <phoneticPr fontId="3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86"/>
  <sheetViews>
    <sheetView workbookViewId="0">
      <selection sqref="A1:AD17"/>
    </sheetView>
  </sheetViews>
  <sheetFormatPr baseColWidth="10" defaultRowHeight="16" x14ac:dyDescent="0.2"/>
  <cols>
    <col min="3" max="3" width="14" bestFit="1" customWidth="1"/>
    <col min="10" max="16" width="0" hidden="1" customWidth="1"/>
  </cols>
  <sheetData>
    <row r="1" spans="1:31" x14ac:dyDescent="0.2">
      <c r="A1" s="170" t="s">
        <v>596</v>
      </c>
      <c r="B1" s="166" t="s">
        <v>597</v>
      </c>
      <c r="C1" s="166" t="s">
        <v>598</v>
      </c>
      <c r="D1" s="166" t="s">
        <v>599</v>
      </c>
      <c r="E1" s="170" t="s">
        <v>600</v>
      </c>
      <c r="F1" s="166" t="s">
        <v>601</v>
      </c>
      <c r="G1" s="166" t="s">
        <v>602</v>
      </c>
      <c r="H1" s="166" t="s">
        <v>603</v>
      </c>
      <c r="I1" s="166" t="s">
        <v>604</v>
      </c>
      <c r="J1" s="166" t="s">
        <v>605</v>
      </c>
      <c r="K1" s="166" t="s">
        <v>606</v>
      </c>
      <c r="L1" s="166" t="s">
        <v>607</v>
      </c>
      <c r="M1" s="166" t="s">
        <v>608</v>
      </c>
      <c r="N1" s="166" t="s">
        <v>609</v>
      </c>
      <c r="O1" s="166" t="s">
        <v>610</v>
      </c>
      <c r="P1" s="166" t="s">
        <v>611</v>
      </c>
      <c r="Q1" s="166" t="s">
        <v>612</v>
      </c>
      <c r="R1" s="166" t="s">
        <v>613</v>
      </c>
      <c r="S1" s="167" t="s">
        <v>614</v>
      </c>
      <c r="T1" s="169" t="s">
        <v>615</v>
      </c>
      <c r="U1" s="165"/>
      <c r="V1" s="165"/>
      <c r="W1" s="165" t="s">
        <v>616</v>
      </c>
      <c r="X1" s="165"/>
      <c r="Y1" s="165"/>
      <c r="Z1" s="165"/>
      <c r="AA1" s="165"/>
      <c r="AB1" s="165" t="s">
        <v>617</v>
      </c>
      <c r="AC1" s="165" t="s">
        <v>618</v>
      </c>
      <c r="AD1" s="165" t="s">
        <v>619</v>
      </c>
      <c r="AE1" s="85"/>
    </row>
    <row r="2" spans="1:31" x14ac:dyDescent="0.2">
      <c r="A2" s="166"/>
      <c r="B2" s="166"/>
      <c r="C2" s="166"/>
      <c r="D2" s="166"/>
      <c r="E2" s="166"/>
      <c r="F2" s="166"/>
      <c r="G2" s="166"/>
      <c r="H2" s="166"/>
      <c r="I2" s="166"/>
      <c r="J2" s="166"/>
      <c r="K2" s="166"/>
      <c r="L2" s="166"/>
      <c r="M2" s="166"/>
      <c r="N2" s="166"/>
      <c r="O2" s="166"/>
      <c r="P2" s="166"/>
      <c r="Q2" s="166"/>
      <c r="R2" s="166"/>
      <c r="S2" s="168"/>
      <c r="T2" s="138" t="s">
        <v>620</v>
      </c>
      <c r="U2" s="138" t="s">
        <v>621</v>
      </c>
      <c r="V2" s="138" t="s">
        <v>622</v>
      </c>
      <c r="W2" s="138" t="s">
        <v>620</v>
      </c>
      <c r="X2" s="138" t="s">
        <v>621</v>
      </c>
      <c r="Y2" s="138" t="s">
        <v>622</v>
      </c>
      <c r="Z2" s="138" t="s">
        <v>623</v>
      </c>
      <c r="AA2" s="138" t="s">
        <v>624</v>
      </c>
      <c r="AB2" s="165"/>
      <c r="AC2" s="165"/>
      <c r="AD2" s="165"/>
      <c r="AE2" s="85"/>
    </row>
    <row r="3" spans="1:31" x14ac:dyDescent="0.2">
      <c r="A3" s="84" t="s">
        <v>625</v>
      </c>
      <c r="B3" s="84" t="s">
        <v>626</v>
      </c>
      <c r="C3" s="84" t="s">
        <v>627</v>
      </c>
      <c r="D3" s="151" t="s">
        <v>671</v>
      </c>
      <c r="E3" s="86" t="str">
        <f>IF(B3&lt;&gt;"","是","")</f>
        <v>是</v>
      </c>
      <c r="F3" s="86" t="str">
        <f>IF(B3&lt;&gt;"","中国","")</f>
        <v>中国</v>
      </c>
      <c r="G3" s="84"/>
      <c r="H3" s="86" t="s">
        <v>628</v>
      </c>
      <c r="I3" s="86" t="s">
        <v>629</v>
      </c>
      <c r="J3" s="84"/>
      <c r="K3" s="84"/>
      <c r="L3" s="84"/>
      <c r="M3" s="84"/>
      <c r="N3" s="86"/>
      <c r="O3" s="84"/>
      <c r="P3" s="84"/>
      <c r="Q3" s="87" t="str">
        <f>IF(B3&lt;&gt;"","管理部门","")</f>
        <v>管理部门</v>
      </c>
      <c r="R3" s="87" t="s">
        <v>630</v>
      </c>
      <c r="S3" s="88">
        <v>40179</v>
      </c>
      <c r="T3" s="84">
        <v>12</v>
      </c>
      <c r="U3" s="84">
        <v>344</v>
      </c>
      <c r="V3" s="84">
        <v>66</v>
      </c>
      <c r="W3" s="84">
        <v>56</v>
      </c>
      <c r="X3" s="84">
        <v>99</v>
      </c>
      <c r="Y3" s="84">
        <v>5</v>
      </c>
      <c r="Z3" s="84">
        <v>23</v>
      </c>
      <c r="AA3" s="84">
        <v>44</v>
      </c>
      <c r="AB3" s="84"/>
      <c r="AC3" s="84">
        <v>123</v>
      </c>
      <c r="AD3" s="84">
        <v>54</v>
      </c>
      <c r="AE3" s="89"/>
    </row>
    <row r="4" spans="1:31" x14ac:dyDescent="0.2">
      <c r="A4" s="84" t="s">
        <v>631</v>
      </c>
      <c r="B4" s="84" t="s">
        <v>632</v>
      </c>
      <c r="C4" s="84" t="s">
        <v>633</v>
      </c>
      <c r="D4" s="151" t="s">
        <v>672</v>
      </c>
      <c r="E4" s="86" t="str">
        <f>IF(B4&lt;&gt;"","是","")</f>
        <v>是</v>
      </c>
      <c r="F4" s="86" t="str">
        <f>IF(B4&lt;&gt;"","中国","")</f>
        <v>中国</v>
      </c>
      <c r="G4" s="84"/>
      <c r="H4" s="86" t="s">
        <v>628</v>
      </c>
      <c r="I4" s="86" t="s">
        <v>629</v>
      </c>
      <c r="J4" s="84"/>
      <c r="K4" s="84"/>
      <c r="L4" s="84"/>
      <c r="M4" s="84"/>
      <c r="N4" s="86"/>
      <c r="O4" s="84"/>
      <c r="P4" s="84"/>
      <c r="Q4" s="87" t="str">
        <f>IF(B4&lt;&gt;"","管理部门","")</f>
        <v>管理部门</v>
      </c>
      <c r="R4" s="87" t="s">
        <v>634</v>
      </c>
      <c r="S4" s="88">
        <v>40180</v>
      </c>
      <c r="T4" s="84">
        <v>13</v>
      </c>
      <c r="U4" s="84">
        <v>345</v>
      </c>
      <c r="V4" s="84">
        <v>67</v>
      </c>
      <c r="W4" s="84">
        <v>57</v>
      </c>
      <c r="X4" s="84">
        <v>100</v>
      </c>
      <c r="Y4" s="84">
        <v>6</v>
      </c>
      <c r="Z4" s="84">
        <v>24</v>
      </c>
      <c r="AA4" s="84">
        <v>45</v>
      </c>
      <c r="AB4" s="84"/>
      <c r="AC4" s="84">
        <v>124</v>
      </c>
      <c r="AD4" s="84">
        <v>55</v>
      </c>
      <c r="AE4" s="89"/>
    </row>
    <row r="5" spans="1:31" x14ac:dyDescent="0.2">
      <c r="A5" s="84" t="s">
        <v>635</v>
      </c>
      <c r="B5" s="84" t="s">
        <v>262</v>
      </c>
      <c r="C5" s="84" t="s">
        <v>633</v>
      </c>
      <c r="D5" s="151" t="s">
        <v>673</v>
      </c>
      <c r="E5" s="86" t="str">
        <f>IF(B5&lt;&gt;"","是","")</f>
        <v>是</v>
      </c>
      <c r="F5" s="86" t="str">
        <f>IF(B5&lt;&gt;"","中国","")</f>
        <v>中国</v>
      </c>
      <c r="G5" s="84"/>
      <c r="H5" s="86" t="s">
        <v>628</v>
      </c>
      <c r="I5" s="86" t="s">
        <v>629</v>
      </c>
      <c r="J5" s="84"/>
      <c r="K5" s="84"/>
      <c r="L5" s="84"/>
      <c r="M5" s="84"/>
      <c r="N5" s="86"/>
      <c r="O5" s="84"/>
      <c r="P5" s="84"/>
      <c r="Q5" s="87" t="str">
        <f>IF(B5&lt;&gt;"","管理部门","")</f>
        <v>管理部门</v>
      </c>
      <c r="R5" s="87" t="s">
        <v>636</v>
      </c>
      <c r="S5" s="88">
        <v>40181</v>
      </c>
      <c r="T5" s="84">
        <v>14</v>
      </c>
      <c r="U5" s="84">
        <v>346</v>
      </c>
      <c r="V5" s="84">
        <v>68</v>
      </c>
      <c r="W5" s="84">
        <v>58</v>
      </c>
      <c r="X5" s="84">
        <v>101</v>
      </c>
      <c r="Y5" s="84">
        <v>7</v>
      </c>
      <c r="Z5" s="84">
        <v>25</v>
      </c>
      <c r="AA5" s="84">
        <v>46</v>
      </c>
      <c r="AB5" s="84"/>
      <c r="AC5" s="84">
        <v>125</v>
      </c>
      <c r="AD5" s="84">
        <v>56</v>
      </c>
      <c r="AE5" s="89"/>
    </row>
    <row r="6" spans="1:31" x14ac:dyDescent="0.2">
      <c r="A6" s="84" t="s">
        <v>637</v>
      </c>
      <c r="B6" s="84" t="s">
        <v>638</v>
      </c>
      <c r="C6" s="84" t="s">
        <v>633</v>
      </c>
      <c r="D6" s="151" t="s">
        <v>674</v>
      </c>
      <c r="E6" s="86" t="s">
        <v>639</v>
      </c>
      <c r="F6" s="86" t="s">
        <v>640</v>
      </c>
      <c r="G6" s="84"/>
      <c r="H6" s="86" t="s">
        <v>628</v>
      </c>
      <c r="I6" s="86" t="s">
        <v>629</v>
      </c>
      <c r="J6" s="84"/>
      <c r="K6" s="84"/>
      <c r="L6" s="84"/>
      <c r="M6" s="84"/>
      <c r="N6" s="86"/>
      <c r="O6" s="84"/>
      <c r="P6" s="84"/>
      <c r="Q6" s="87" t="s">
        <v>215</v>
      </c>
      <c r="R6" s="87" t="s">
        <v>636</v>
      </c>
      <c r="S6" s="88">
        <v>40182</v>
      </c>
      <c r="T6" s="84">
        <v>15</v>
      </c>
      <c r="U6" s="84">
        <v>347</v>
      </c>
      <c r="V6" s="84">
        <v>69</v>
      </c>
      <c r="W6" s="84">
        <v>59</v>
      </c>
      <c r="X6" s="84">
        <v>102</v>
      </c>
      <c r="Y6" s="84">
        <v>8</v>
      </c>
      <c r="Z6" s="84">
        <v>26</v>
      </c>
      <c r="AA6" s="84">
        <v>47</v>
      </c>
      <c r="AB6" s="84"/>
      <c r="AC6" s="84">
        <v>126</v>
      </c>
      <c r="AD6" s="84">
        <v>57</v>
      </c>
      <c r="AE6" s="89"/>
    </row>
    <row r="7" spans="1:31" x14ac:dyDescent="0.2">
      <c r="A7" s="84" t="s">
        <v>641</v>
      </c>
      <c r="B7" s="84" t="s">
        <v>642</v>
      </c>
      <c r="C7" s="84" t="s">
        <v>627</v>
      </c>
      <c r="D7" s="151" t="s">
        <v>675</v>
      </c>
      <c r="E7" s="86" t="str">
        <f t="shared" ref="E7:E13" si="0">IF(B7&lt;&gt;"","是","")</f>
        <v>是</v>
      </c>
      <c r="F7" s="86" t="str">
        <f t="shared" ref="F7:F20" si="1">IF(B7&lt;&gt;"","中国","")</f>
        <v>中国</v>
      </c>
      <c r="G7" s="84"/>
      <c r="H7" s="86" t="s">
        <v>628</v>
      </c>
      <c r="I7" s="90" t="s">
        <v>643</v>
      </c>
      <c r="J7" s="84"/>
      <c r="K7" s="84"/>
      <c r="L7" s="84"/>
      <c r="M7" s="84"/>
      <c r="N7" s="86"/>
      <c r="O7" s="84"/>
      <c r="P7" s="84"/>
      <c r="Q7" s="87" t="str">
        <f t="shared" ref="Q7:Q20" si="2">IF(B7&lt;&gt;"","管理部门","")</f>
        <v>管理部门</v>
      </c>
      <c r="R7" s="87" t="s">
        <v>644</v>
      </c>
      <c r="S7" s="88">
        <v>40183</v>
      </c>
      <c r="T7" s="84">
        <v>16</v>
      </c>
      <c r="U7" s="84">
        <v>348</v>
      </c>
      <c r="V7" s="84">
        <v>70</v>
      </c>
      <c r="W7" s="84">
        <v>60</v>
      </c>
      <c r="X7" s="84">
        <v>103</v>
      </c>
      <c r="Y7" s="84">
        <v>9</v>
      </c>
      <c r="Z7" s="84">
        <v>27</v>
      </c>
      <c r="AA7" s="84">
        <v>48</v>
      </c>
      <c r="AB7" s="84"/>
      <c r="AC7" s="84">
        <v>127</v>
      </c>
      <c r="AD7" s="84">
        <v>58</v>
      </c>
      <c r="AE7" s="89"/>
    </row>
    <row r="8" spans="1:31" x14ac:dyDescent="0.2">
      <c r="A8" s="84" t="s">
        <v>645</v>
      </c>
      <c r="B8" s="84" t="s">
        <v>660</v>
      </c>
      <c r="C8" s="84" t="s">
        <v>627</v>
      </c>
      <c r="D8" s="151" t="s">
        <v>676</v>
      </c>
      <c r="E8" s="86" t="str">
        <f t="shared" si="0"/>
        <v>是</v>
      </c>
      <c r="F8" s="152" t="str">
        <f t="shared" si="1"/>
        <v>中国</v>
      </c>
      <c r="G8" s="84"/>
      <c r="H8" s="86" t="s">
        <v>628</v>
      </c>
      <c r="I8" s="86" t="s">
        <v>677</v>
      </c>
      <c r="J8" s="84"/>
      <c r="K8" s="84"/>
      <c r="L8" s="84"/>
      <c r="M8" s="84"/>
      <c r="N8" s="86"/>
      <c r="O8" s="84"/>
      <c r="P8" s="84"/>
      <c r="Q8" s="87" t="str">
        <f t="shared" si="2"/>
        <v>管理部门</v>
      </c>
      <c r="R8" s="87" t="s">
        <v>636</v>
      </c>
      <c r="S8" s="88">
        <v>40183</v>
      </c>
      <c r="T8" s="84">
        <v>17</v>
      </c>
      <c r="U8" s="84">
        <v>349</v>
      </c>
      <c r="V8" s="84">
        <v>71</v>
      </c>
      <c r="W8" s="84">
        <v>61</v>
      </c>
      <c r="X8" s="84">
        <v>104</v>
      </c>
      <c r="Y8" s="84">
        <v>10</v>
      </c>
      <c r="Z8" s="84">
        <v>28</v>
      </c>
      <c r="AA8" s="84">
        <v>49</v>
      </c>
      <c r="AB8" s="84"/>
      <c r="AC8" s="84">
        <v>128</v>
      </c>
      <c r="AD8" s="84">
        <v>59</v>
      </c>
      <c r="AE8" s="89"/>
    </row>
    <row r="9" spans="1:31" x14ac:dyDescent="0.2">
      <c r="A9" s="84" t="s">
        <v>648</v>
      </c>
      <c r="B9" s="84" t="s">
        <v>662</v>
      </c>
      <c r="C9" s="84" t="s">
        <v>633</v>
      </c>
      <c r="D9" s="151" t="s">
        <v>714</v>
      </c>
      <c r="E9" s="86" t="str">
        <f t="shared" si="0"/>
        <v>是</v>
      </c>
      <c r="F9" s="152" t="str">
        <f t="shared" si="1"/>
        <v>中国</v>
      </c>
      <c r="G9" s="84"/>
      <c r="H9" s="86" t="s">
        <v>628</v>
      </c>
      <c r="I9" s="86" t="s">
        <v>677</v>
      </c>
      <c r="J9" s="84"/>
      <c r="K9" s="84"/>
      <c r="L9" s="84"/>
      <c r="M9" s="84"/>
      <c r="N9" s="86"/>
      <c r="O9" s="84"/>
      <c r="P9" s="84"/>
      <c r="Q9" s="87" t="str">
        <f t="shared" si="2"/>
        <v>管理部门</v>
      </c>
      <c r="R9" s="87" t="s">
        <v>636</v>
      </c>
      <c r="S9" s="88">
        <v>40183</v>
      </c>
      <c r="T9" s="84">
        <v>18</v>
      </c>
      <c r="U9" s="84">
        <v>350</v>
      </c>
      <c r="V9" s="84">
        <v>72</v>
      </c>
      <c r="W9" s="84">
        <v>62</v>
      </c>
      <c r="X9" s="84">
        <v>105</v>
      </c>
      <c r="Y9" s="84">
        <v>11</v>
      </c>
      <c r="Z9" s="84">
        <v>29</v>
      </c>
      <c r="AA9" s="84">
        <v>50</v>
      </c>
      <c r="AB9" s="84"/>
      <c r="AC9" s="84">
        <v>129</v>
      </c>
      <c r="AD9" s="84">
        <v>60</v>
      </c>
      <c r="AE9" s="89"/>
    </row>
    <row r="10" spans="1:31" x14ac:dyDescent="0.2">
      <c r="A10" s="84" t="s">
        <v>651</v>
      </c>
      <c r="B10" s="84" t="s">
        <v>243</v>
      </c>
      <c r="C10" s="84" t="s">
        <v>627</v>
      </c>
      <c r="D10" s="151" t="s">
        <v>715</v>
      </c>
      <c r="E10" s="86" t="str">
        <f t="shared" si="0"/>
        <v>是</v>
      </c>
      <c r="F10" s="152" t="str">
        <f t="shared" si="1"/>
        <v>中国</v>
      </c>
      <c r="G10" s="84"/>
      <c r="H10" s="86" t="s">
        <v>628</v>
      </c>
      <c r="I10" s="86" t="s">
        <v>677</v>
      </c>
      <c r="J10" s="84"/>
      <c r="K10" s="84"/>
      <c r="L10" s="84"/>
      <c r="M10" s="84"/>
      <c r="N10" s="86"/>
      <c r="O10" s="84"/>
      <c r="P10" s="84"/>
      <c r="Q10" s="87" t="str">
        <f t="shared" si="2"/>
        <v>管理部门</v>
      </c>
      <c r="R10" s="87" t="s">
        <v>636</v>
      </c>
      <c r="S10" s="88">
        <v>40183</v>
      </c>
      <c r="T10" s="84">
        <v>19</v>
      </c>
      <c r="U10" s="84">
        <v>351</v>
      </c>
      <c r="V10" s="84">
        <v>73</v>
      </c>
      <c r="W10" s="84">
        <v>63</v>
      </c>
      <c r="X10" s="84">
        <v>106</v>
      </c>
      <c r="Y10" s="84">
        <v>12</v>
      </c>
      <c r="Z10" s="84">
        <v>30</v>
      </c>
      <c r="AA10" s="84">
        <v>51</v>
      </c>
      <c r="AB10" s="84"/>
      <c r="AC10" s="84">
        <v>130</v>
      </c>
      <c r="AD10" s="84">
        <v>61</v>
      </c>
      <c r="AE10" s="89"/>
    </row>
    <row r="11" spans="1:31" x14ac:dyDescent="0.2">
      <c r="A11" s="84" t="s">
        <v>654</v>
      </c>
      <c r="B11" s="84" t="s">
        <v>665</v>
      </c>
      <c r="C11" s="84" t="s">
        <v>627</v>
      </c>
      <c r="D11" s="151" t="s">
        <v>716</v>
      </c>
      <c r="E11" s="86" t="str">
        <f t="shared" si="0"/>
        <v>是</v>
      </c>
      <c r="F11" s="152" t="str">
        <f t="shared" si="1"/>
        <v>中国</v>
      </c>
      <c r="G11" s="84"/>
      <c r="H11" s="86" t="s">
        <v>628</v>
      </c>
      <c r="I11" s="86" t="s">
        <v>677</v>
      </c>
      <c r="J11" s="84"/>
      <c r="K11" s="84"/>
      <c r="L11" s="84"/>
      <c r="M11" s="84"/>
      <c r="N11" s="86"/>
      <c r="O11" s="84"/>
      <c r="P11" s="84"/>
      <c r="Q11" s="87" t="str">
        <f t="shared" si="2"/>
        <v>管理部门</v>
      </c>
      <c r="R11" s="87" t="s">
        <v>678</v>
      </c>
      <c r="S11" s="88">
        <v>40183</v>
      </c>
      <c r="T11" s="84">
        <v>20</v>
      </c>
      <c r="U11" s="84">
        <v>352</v>
      </c>
      <c r="V11" s="84">
        <v>74</v>
      </c>
      <c r="W11" s="84">
        <v>64</v>
      </c>
      <c r="X11" s="84">
        <v>107</v>
      </c>
      <c r="Y11" s="84">
        <v>13</v>
      </c>
      <c r="Z11" s="84">
        <v>31</v>
      </c>
      <c r="AA11" s="84">
        <v>52</v>
      </c>
      <c r="AB11" s="84"/>
      <c r="AC11" s="84">
        <v>131</v>
      </c>
      <c r="AD11" s="84">
        <v>62</v>
      </c>
      <c r="AE11" s="89"/>
    </row>
    <row r="12" spans="1:31" x14ac:dyDescent="0.2">
      <c r="A12" s="84" t="s">
        <v>655</v>
      </c>
      <c r="B12" s="84" t="s">
        <v>667</v>
      </c>
      <c r="C12" s="84" t="s">
        <v>633</v>
      </c>
      <c r="D12" s="151" t="s">
        <v>717</v>
      </c>
      <c r="E12" s="86" t="str">
        <f t="shared" si="0"/>
        <v>是</v>
      </c>
      <c r="F12" s="152" t="str">
        <f t="shared" si="1"/>
        <v>中国</v>
      </c>
      <c r="G12" s="84"/>
      <c r="H12" s="86" t="s">
        <v>628</v>
      </c>
      <c r="I12" s="86" t="s">
        <v>677</v>
      </c>
      <c r="J12" s="84"/>
      <c r="K12" s="84"/>
      <c r="L12" s="84"/>
      <c r="M12" s="84"/>
      <c r="N12" s="86"/>
      <c r="O12" s="84"/>
      <c r="P12" s="84"/>
      <c r="Q12" s="87" t="str">
        <f t="shared" si="2"/>
        <v>管理部门</v>
      </c>
      <c r="R12" s="87" t="s">
        <v>636</v>
      </c>
      <c r="S12" s="88">
        <v>40183</v>
      </c>
      <c r="T12" s="84">
        <v>21</v>
      </c>
      <c r="U12" s="84">
        <v>353</v>
      </c>
      <c r="V12" s="84">
        <v>75</v>
      </c>
      <c r="W12" s="84">
        <v>65</v>
      </c>
      <c r="X12" s="84">
        <v>108</v>
      </c>
      <c r="Y12" s="84">
        <v>14</v>
      </c>
      <c r="Z12" s="84">
        <v>32</v>
      </c>
      <c r="AA12" s="84">
        <v>53</v>
      </c>
      <c r="AB12" s="84"/>
      <c r="AC12" s="84">
        <v>132</v>
      </c>
      <c r="AD12" s="84">
        <v>63</v>
      </c>
      <c r="AE12" s="89"/>
    </row>
    <row r="13" spans="1:31" x14ac:dyDescent="0.2">
      <c r="A13" s="84" t="s">
        <v>656</v>
      </c>
      <c r="B13" s="84" t="s">
        <v>669</v>
      </c>
      <c r="C13" s="84" t="s">
        <v>633</v>
      </c>
      <c r="D13" s="151" t="s">
        <v>718</v>
      </c>
      <c r="E13" s="86" t="str">
        <f t="shared" si="0"/>
        <v>是</v>
      </c>
      <c r="F13" s="152" t="str">
        <f t="shared" si="1"/>
        <v>中国</v>
      </c>
      <c r="G13" s="84"/>
      <c r="H13" s="86" t="s">
        <v>628</v>
      </c>
      <c r="I13" s="86" t="s">
        <v>677</v>
      </c>
      <c r="J13" s="84"/>
      <c r="K13" s="84"/>
      <c r="L13" s="84"/>
      <c r="M13" s="84"/>
      <c r="N13" s="86"/>
      <c r="O13" s="84"/>
      <c r="P13" s="84"/>
      <c r="Q13" s="87" t="str">
        <f t="shared" si="2"/>
        <v>管理部门</v>
      </c>
      <c r="R13" s="87" t="s">
        <v>679</v>
      </c>
      <c r="S13" s="88">
        <v>40183</v>
      </c>
      <c r="T13" s="84">
        <v>22</v>
      </c>
      <c r="U13" s="84">
        <v>354</v>
      </c>
      <c r="V13" s="84">
        <v>76</v>
      </c>
      <c r="W13" s="84">
        <v>66</v>
      </c>
      <c r="X13" s="84">
        <v>109</v>
      </c>
      <c r="Y13" s="84">
        <v>15</v>
      </c>
      <c r="Z13" s="84">
        <v>33</v>
      </c>
      <c r="AA13" s="84">
        <v>54</v>
      </c>
      <c r="AB13" s="84"/>
      <c r="AC13" s="84">
        <v>133</v>
      </c>
      <c r="AD13" s="84">
        <v>64</v>
      </c>
      <c r="AE13" s="89"/>
    </row>
    <row r="14" spans="1:31" x14ac:dyDescent="0.2">
      <c r="A14" s="84" t="s">
        <v>657</v>
      </c>
      <c r="B14" s="84" t="s">
        <v>646</v>
      </c>
      <c r="C14" s="84" t="s">
        <v>627</v>
      </c>
      <c r="D14" s="151" t="s">
        <v>719</v>
      </c>
      <c r="E14" s="87" t="s">
        <v>639</v>
      </c>
      <c r="F14" s="86" t="str">
        <f t="shared" si="1"/>
        <v>中国</v>
      </c>
      <c r="G14" s="84"/>
      <c r="H14" s="86" t="s">
        <v>628</v>
      </c>
      <c r="I14" s="86" t="s">
        <v>629</v>
      </c>
      <c r="J14" s="84"/>
      <c r="K14" s="84"/>
      <c r="L14" s="84"/>
      <c r="M14" s="84"/>
      <c r="N14" s="86"/>
      <c r="O14" s="84"/>
      <c r="P14" s="84"/>
      <c r="Q14" s="87" t="str">
        <f t="shared" si="2"/>
        <v>管理部门</v>
      </c>
      <c r="R14" s="87" t="s">
        <v>647</v>
      </c>
      <c r="S14" s="88">
        <v>40184</v>
      </c>
      <c r="T14" s="84">
        <v>23</v>
      </c>
      <c r="U14" s="84">
        <v>355</v>
      </c>
      <c r="V14" s="84">
        <v>77</v>
      </c>
      <c r="W14" s="84">
        <v>67</v>
      </c>
      <c r="X14" s="84">
        <v>110</v>
      </c>
      <c r="Y14" s="84">
        <v>16</v>
      </c>
      <c r="Z14" s="84">
        <v>34</v>
      </c>
      <c r="AA14" s="84">
        <v>55</v>
      </c>
      <c r="AB14" s="84"/>
      <c r="AC14" s="84">
        <v>134</v>
      </c>
      <c r="AD14" s="84">
        <v>65</v>
      </c>
      <c r="AE14" s="89"/>
    </row>
    <row r="15" spans="1:31" s="100" customFormat="1" x14ac:dyDescent="0.2">
      <c r="A15" s="91" t="s">
        <v>658</v>
      </c>
      <c r="B15" s="91" t="s">
        <v>652</v>
      </c>
      <c r="C15" s="91" t="s">
        <v>627</v>
      </c>
      <c r="D15" s="151" t="s">
        <v>720</v>
      </c>
      <c r="E15" s="95" t="s">
        <v>628</v>
      </c>
      <c r="F15" s="93" t="str">
        <f t="shared" si="1"/>
        <v>中国</v>
      </c>
      <c r="G15" s="91"/>
      <c r="H15" s="93" t="s">
        <v>628</v>
      </c>
      <c r="I15" s="93" t="s">
        <v>629</v>
      </c>
      <c r="J15" s="91"/>
      <c r="K15" s="91"/>
      <c r="L15" s="91"/>
      <c r="M15" s="91"/>
      <c r="N15" s="93"/>
      <c r="O15" s="91"/>
      <c r="P15" s="91"/>
      <c r="Q15" s="92" t="str">
        <f t="shared" si="2"/>
        <v>管理部门</v>
      </c>
      <c r="R15" s="92" t="s">
        <v>653</v>
      </c>
      <c r="S15" s="94">
        <v>40186</v>
      </c>
      <c r="T15" s="84">
        <v>24</v>
      </c>
      <c r="U15" s="84">
        <v>356</v>
      </c>
      <c r="V15" s="84">
        <v>78</v>
      </c>
      <c r="W15" s="84">
        <v>68</v>
      </c>
      <c r="X15" s="84">
        <v>111</v>
      </c>
      <c r="Y15" s="84">
        <v>17</v>
      </c>
      <c r="Z15" s="84">
        <v>35</v>
      </c>
      <c r="AA15" s="84">
        <v>56</v>
      </c>
      <c r="AB15" s="84"/>
      <c r="AC15" s="84">
        <v>135</v>
      </c>
      <c r="AD15" s="84">
        <v>66</v>
      </c>
      <c r="AE15" s="99"/>
    </row>
    <row r="16" spans="1:31" s="100" customFormat="1" x14ac:dyDescent="0.2">
      <c r="A16" s="91" t="s">
        <v>670</v>
      </c>
      <c r="B16" s="91" t="s">
        <v>649</v>
      </c>
      <c r="C16" s="91" t="s">
        <v>633</v>
      </c>
      <c r="D16" s="151" t="s">
        <v>721</v>
      </c>
      <c r="E16" s="95" t="s">
        <v>628</v>
      </c>
      <c r="F16" s="93" t="str">
        <f t="shared" si="1"/>
        <v>中国</v>
      </c>
      <c r="G16" s="91"/>
      <c r="H16" s="93" t="s">
        <v>628</v>
      </c>
      <c r="I16" s="93" t="s">
        <v>629</v>
      </c>
      <c r="J16" s="91"/>
      <c r="K16" s="91"/>
      <c r="L16" s="91"/>
      <c r="M16" s="91"/>
      <c r="N16" s="93"/>
      <c r="O16" s="91"/>
      <c r="P16" s="91"/>
      <c r="Q16" s="92" t="str">
        <f t="shared" si="2"/>
        <v>管理部门</v>
      </c>
      <c r="R16" s="92" t="s">
        <v>650</v>
      </c>
      <c r="S16" s="94">
        <v>40185</v>
      </c>
      <c r="T16" s="84">
        <v>25</v>
      </c>
      <c r="U16" s="84">
        <v>357</v>
      </c>
      <c r="V16" s="84">
        <v>79</v>
      </c>
      <c r="W16" s="84">
        <v>69</v>
      </c>
      <c r="X16" s="84">
        <v>112</v>
      </c>
      <c r="Y16" s="84">
        <v>18</v>
      </c>
      <c r="Z16" s="84">
        <v>36</v>
      </c>
      <c r="AA16" s="84">
        <v>57</v>
      </c>
      <c r="AB16" s="84"/>
      <c r="AC16" s="84">
        <v>136</v>
      </c>
      <c r="AD16" s="84">
        <v>67</v>
      </c>
      <c r="AE16" s="99"/>
    </row>
    <row r="17" spans="1:31" s="100" customFormat="1" x14ac:dyDescent="0.2">
      <c r="A17" s="91" t="s">
        <v>681</v>
      </c>
      <c r="B17" s="91" t="s">
        <v>680</v>
      </c>
      <c r="C17" s="91" t="s">
        <v>633</v>
      </c>
      <c r="D17" s="151" t="s">
        <v>722</v>
      </c>
      <c r="E17" s="95" t="s">
        <v>628</v>
      </c>
      <c r="F17" s="93" t="str">
        <f t="shared" si="1"/>
        <v>中国</v>
      </c>
      <c r="G17" s="91"/>
      <c r="H17" s="93" t="s">
        <v>628</v>
      </c>
      <c r="I17" s="93" t="s">
        <v>677</v>
      </c>
      <c r="J17" s="91"/>
      <c r="K17" s="91"/>
      <c r="L17" s="91"/>
      <c r="M17" s="91"/>
      <c r="N17" s="93"/>
      <c r="O17" s="91"/>
      <c r="P17" s="91"/>
      <c r="Q17" s="92" t="str">
        <f t="shared" si="2"/>
        <v>管理部门</v>
      </c>
      <c r="R17" s="91" t="s">
        <v>682</v>
      </c>
      <c r="S17" s="94">
        <v>40186</v>
      </c>
      <c r="T17" s="84">
        <v>26</v>
      </c>
      <c r="U17" s="84">
        <v>358</v>
      </c>
      <c r="V17" s="84">
        <v>80</v>
      </c>
      <c r="W17" s="84">
        <v>70</v>
      </c>
      <c r="X17" s="84">
        <v>113</v>
      </c>
      <c r="Y17" s="84">
        <v>19</v>
      </c>
      <c r="Z17" s="84">
        <v>37</v>
      </c>
      <c r="AA17" s="84">
        <v>58</v>
      </c>
      <c r="AB17" s="84"/>
      <c r="AC17" s="84">
        <v>137</v>
      </c>
      <c r="AD17" s="84">
        <v>68</v>
      </c>
      <c r="AE17" s="99"/>
    </row>
    <row r="18" spans="1:31" x14ac:dyDescent="0.2">
      <c r="A18" s="89"/>
      <c r="B18" s="89"/>
      <c r="C18" s="89"/>
      <c r="D18" s="89"/>
      <c r="E18" s="97" t="str">
        <f>IF(B18&lt;&gt;"","是","")</f>
        <v/>
      </c>
      <c r="F18" s="97" t="str">
        <f t="shared" si="1"/>
        <v/>
      </c>
      <c r="G18" s="89"/>
      <c r="H18" s="97"/>
      <c r="I18" s="97"/>
      <c r="J18" s="89"/>
      <c r="K18" s="89"/>
      <c r="L18" s="89"/>
      <c r="M18" s="89"/>
      <c r="N18" s="97"/>
      <c r="O18" s="89"/>
      <c r="P18" s="89"/>
      <c r="Q18" s="98" t="str">
        <f t="shared" si="2"/>
        <v/>
      </c>
      <c r="R18" s="89"/>
      <c r="S18" s="89"/>
      <c r="T18" s="89"/>
      <c r="U18" s="89"/>
      <c r="V18" s="89"/>
      <c r="W18" s="89"/>
      <c r="X18" s="89"/>
      <c r="Y18" s="89"/>
      <c r="Z18" s="89"/>
      <c r="AA18" s="89"/>
      <c r="AB18" s="89"/>
      <c r="AC18" s="89"/>
      <c r="AD18" s="89"/>
      <c r="AE18" s="89"/>
    </row>
    <row r="19" spans="1:31" x14ac:dyDescent="0.2">
      <c r="A19" s="89"/>
      <c r="B19" s="89"/>
      <c r="C19" s="89"/>
      <c r="D19" s="89"/>
      <c r="E19" s="97" t="str">
        <f>IF(B19&lt;&gt;"","是","")</f>
        <v/>
      </c>
      <c r="F19" s="97" t="str">
        <f t="shared" si="1"/>
        <v/>
      </c>
      <c r="G19" s="89"/>
      <c r="H19" s="97"/>
      <c r="I19" s="97"/>
      <c r="J19" s="89"/>
      <c r="K19" s="89"/>
      <c r="L19" s="89"/>
      <c r="M19" s="89"/>
      <c r="N19" s="97"/>
      <c r="O19" s="89"/>
      <c r="P19" s="89"/>
      <c r="Q19" s="98" t="str">
        <f t="shared" si="2"/>
        <v/>
      </c>
      <c r="R19" s="89"/>
      <c r="S19" s="89"/>
      <c r="T19" s="89"/>
      <c r="U19" s="89"/>
      <c r="V19" s="89"/>
      <c r="W19" s="89"/>
      <c r="X19" s="89"/>
      <c r="Y19" s="89"/>
      <c r="Z19" s="89"/>
      <c r="AA19" s="89"/>
      <c r="AB19" s="89"/>
      <c r="AC19" s="89"/>
      <c r="AD19" s="89"/>
      <c r="AE19" s="89"/>
    </row>
    <row r="20" spans="1:31" x14ac:dyDescent="0.2">
      <c r="A20" s="89"/>
      <c r="B20" s="89"/>
      <c r="C20" s="89"/>
      <c r="D20" s="89"/>
      <c r="E20" s="97" t="str">
        <f>IF(B20&lt;&gt;"","是","")</f>
        <v/>
      </c>
      <c r="F20" s="97" t="str">
        <f t="shared" si="1"/>
        <v/>
      </c>
      <c r="G20" s="89"/>
      <c r="H20" s="97"/>
      <c r="I20" s="97"/>
      <c r="J20" s="89"/>
      <c r="K20" s="89"/>
      <c r="L20" s="89"/>
      <c r="M20" s="89"/>
      <c r="N20" s="97"/>
      <c r="O20" s="89"/>
      <c r="P20" s="89"/>
      <c r="Q20" s="98" t="str">
        <f t="shared" si="2"/>
        <v/>
      </c>
      <c r="R20" s="89"/>
      <c r="S20" s="89"/>
      <c r="T20" s="89"/>
      <c r="U20" s="89"/>
      <c r="V20" s="89"/>
      <c r="W20" s="89"/>
      <c r="X20" s="89"/>
      <c r="Y20" s="89"/>
      <c r="Z20" s="89"/>
      <c r="AA20" s="89"/>
      <c r="AB20" s="89"/>
      <c r="AC20" s="89"/>
      <c r="AD20" s="89"/>
      <c r="AE20" s="89"/>
    </row>
    <row r="21" spans="1:31" s="102" customFormat="1" ht="13" x14ac:dyDescent="0.15"/>
    <row r="22" spans="1:31" s="102" customFormat="1" ht="13" x14ac:dyDescent="0.15"/>
    <row r="23" spans="1:31" s="102" customFormat="1" ht="13" x14ac:dyDescent="0.15"/>
    <row r="24" spans="1:31" s="102" customFormat="1" ht="13" x14ac:dyDescent="0.15"/>
    <row r="25" spans="1:31" s="102" customFormat="1" ht="13" x14ac:dyDescent="0.15"/>
    <row r="26" spans="1:31" x14ac:dyDescent="0.2">
      <c r="V26" s="102"/>
      <c r="W26" s="102"/>
      <c r="X26" s="102"/>
      <c r="Y26" s="102"/>
      <c r="Z26" s="102"/>
      <c r="AA26" s="102"/>
      <c r="AB26" s="102"/>
      <c r="AC26" s="102"/>
      <c r="AD26" s="102"/>
      <c r="AE26" s="89"/>
    </row>
    <row r="27" spans="1:31" x14ac:dyDescent="0.2">
      <c r="V27" s="102"/>
      <c r="W27" s="102"/>
      <c r="X27" s="102"/>
      <c r="Y27" s="102"/>
      <c r="Z27" s="102"/>
      <c r="AA27" s="102"/>
      <c r="AB27" s="102"/>
      <c r="AC27" s="102"/>
      <c r="AD27" s="102"/>
      <c r="AE27" s="89"/>
    </row>
    <row r="28" spans="1:31" x14ac:dyDescent="0.2">
      <c r="V28" s="102"/>
      <c r="W28" s="102"/>
      <c r="X28" s="102"/>
      <c r="Y28" s="102"/>
      <c r="Z28" s="102"/>
      <c r="AA28" s="102"/>
      <c r="AB28" s="102"/>
      <c r="AC28" s="102"/>
      <c r="AD28" s="102"/>
      <c r="AE28" s="89"/>
    </row>
    <row r="29" spans="1:31" x14ac:dyDescent="0.2">
      <c r="V29" s="89"/>
      <c r="W29" s="89"/>
      <c r="X29" s="89"/>
      <c r="AE29" s="89"/>
    </row>
    <row r="30" spans="1:31" x14ac:dyDescent="0.2">
      <c r="V30" s="89"/>
      <c r="W30" s="89"/>
      <c r="X30" s="89"/>
      <c r="AE30" s="89"/>
    </row>
    <row r="31" spans="1:31" x14ac:dyDescent="0.2">
      <c r="V31" s="89"/>
      <c r="W31" s="89"/>
      <c r="X31" s="89"/>
      <c r="AE31" s="89"/>
    </row>
    <row r="32" spans="1:31" x14ac:dyDescent="0.2">
      <c r="V32" s="89"/>
      <c r="W32" s="89"/>
      <c r="X32" s="89"/>
      <c r="AE32" s="89"/>
    </row>
    <row r="33" spans="1:31" x14ac:dyDescent="0.2">
      <c r="A33" s="89"/>
      <c r="B33" s="89"/>
      <c r="C33" s="89"/>
      <c r="D33" s="89"/>
      <c r="E33" s="89"/>
      <c r="F33" s="89"/>
      <c r="G33" s="89"/>
      <c r="H33" s="89"/>
      <c r="I33" s="89"/>
      <c r="J33" s="89"/>
      <c r="Q33" s="89"/>
      <c r="R33" s="89"/>
      <c r="S33" s="89"/>
      <c r="T33" s="89"/>
      <c r="U33" s="89"/>
      <c r="V33" s="89"/>
      <c r="W33" s="89"/>
      <c r="X33" s="89"/>
      <c r="AE33" s="89"/>
    </row>
    <row r="34" spans="1:31" x14ac:dyDescent="0.2">
      <c r="A34" s="89"/>
      <c r="B34" s="89"/>
      <c r="C34" s="89"/>
      <c r="D34" s="89"/>
      <c r="E34" s="89"/>
      <c r="F34" s="89"/>
      <c r="G34" s="89"/>
      <c r="H34" s="89"/>
      <c r="I34" s="89"/>
      <c r="J34" s="89"/>
      <c r="Q34" s="89"/>
      <c r="R34" s="89"/>
      <c r="S34" s="89"/>
      <c r="T34" s="89"/>
      <c r="U34" s="89"/>
      <c r="V34" s="89"/>
      <c r="W34" s="89"/>
      <c r="X34" s="89"/>
      <c r="AE34" s="89"/>
    </row>
    <row r="35" spans="1:31" x14ac:dyDescent="0.2">
      <c r="A35" s="89"/>
      <c r="B35" s="89"/>
      <c r="C35" s="89"/>
      <c r="D35" s="89"/>
      <c r="E35" s="89"/>
      <c r="F35" s="89"/>
      <c r="G35" s="89"/>
      <c r="H35" s="89"/>
      <c r="I35" s="89"/>
      <c r="J35" s="89"/>
      <c r="Q35" s="89"/>
      <c r="R35" s="89"/>
      <c r="S35" s="89"/>
      <c r="T35" s="89"/>
      <c r="U35" s="89"/>
      <c r="V35" s="89"/>
      <c r="W35" s="89"/>
      <c r="X35" s="89"/>
      <c r="AE35" s="89"/>
    </row>
    <row r="36" spans="1:31" x14ac:dyDescent="0.2">
      <c r="A36" s="89"/>
      <c r="B36" s="89"/>
      <c r="C36" s="89"/>
      <c r="D36" s="89"/>
      <c r="E36" s="89"/>
      <c r="F36" s="89"/>
      <c r="G36" s="89"/>
      <c r="H36" s="89"/>
      <c r="I36" s="89"/>
      <c r="J36" s="89"/>
      <c r="Q36" s="89"/>
      <c r="R36" s="89"/>
      <c r="S36" s="89"/>
      <c r="T36" s="89"/>
      <c r="U36" s="89"/>
      <c r="V36" s="89"/>
      <c r="W36" s="89"/>
      <c r="X36" s="89"/>
      <c r="AE36" s="89"/>
    </row>
    <row r="37" spans="1:31" x14ac:dyDescent="0.2">
      <c r="A37" s="89"/>
      <c r="B37" s="89"/>
      <c r="C37" s="89"/>
      <c r="D37" s="89"/>
      <c r="E37" s="89"/>
      <c r="F37" s="89"/>
      <c r="G37" s="89"/>
      <c r="H37" s="89"/>
      <c r="I37" s="89"/>
      <c r="J37" s="89"/>
      <c r="Q37" s="89"/>
      <c r="R37" s="89"/>
      <c r="S37" s="89"/>
      <c r="T37" s="89"/>
      <c r="U37" s="89"/>
      <c r="V37" s="89"/>
      <c r="W37" s="89"/>
      <c r="X37" s="89"/>
      <c r="AE37" s="89"/>
    </row>
    <row r="38" spans="1:31" x14ac:dyDescent="0.2">
      <c r="A38" s="89"/>
      <c r="B38" s="89"/>
      <c r="C38" s="89"/>
      <c r="D38" s="89"/>
      <c r="E38" s="89"/>
      <c r="F38" s="89"/>
      <c r="G38" s="89"/>
      <c r="H38" s="89"/>
      <c r="I38" s="89"/>
      <c r="J38" s="89"/>
      <c r="Q38" s="89"/>
      <c r="R38" s="89"/>
      <c r="S38" s="89"/>
      <c r="T38" s="89"/>
      <c r="U38" s="89"/>
      <c r="V38" s="89"/>
      <c r="W38" s="89"/>
      <c r="X38" s="89"/>
      <c r="AE38" s="89"/>
    </row>
    <row r="39" spans="1:31" x14ac:dyDescent="0.2">
      <c r="A39" s="89"/>
      <c r="B39" s="89"/>
      <c r="C39" s="89"/>
      <c r="D39" s="89"/>
      <c r="E39" s="89"/>
      <c r="F39" s="89"/>
      <c r="G39" s="89"/>
      <c r="H39" s="89"/>
      <c r="I39" s="89"/>
      <c r="J39" s="89"/>
      <c r="Q39" s="89"/>
      <c r="R39" s="89"/>
      <c r="S39" s="89"/>
      <c r="T39" s="89"/>
      <c r="U39" s="89"/>
      <c r="V39" s="89"/>
      <c r="W39" s="89"/>
      <c r="X39" s="89"/>
      <c r="AE39" s="89"/>
    </row>
    <row r="40" spans="1:31" x14ac:dyDescent="0.2">
      <c r="A40" s="89"/>
      <c r="B40" s="89"/>
      <c r="C40" s="89"/>
      <c r="D40" s="89"/>
      <c r="E40" s="89"/>
      <c r="F40" s="89"/>
      <c r="G40" s="89"/>
      <c r="H40" s="89"/>
      <c r="I40" s="89"/>
      <c r="J40" s="89"/>
      <c r="Q40" s="89"/>
      <c r="R40" s="89"/>
      <c r="S40" s="89"/>
      <c r="T40" s="89"/>
      <c r="U40" s="89"/>
      <c r="V40" s="89"/>
      <c r="W40" s="89"/>
      <c r="X40" s="89"/>
      <c r="AE40" s="89"/>
    </row>
    <row r="41" spans="1:31" x14ac:dyDescent="0.2">
      <c r="A41" s="89"/>
      <c r="B41" s="89"/>
      <c r="C41" s="89"/>
      <c r="D41" s="89"/>
      <c r="E41" s="89"/>
      <c r="F41" s="89"/>
      <c r="G41" s="89"/>
      <c r="H41" s="89"/>
      <c r="I41" s="89"/>
      <c r="J41" s="89"/>
      <c r="Q41" s="89"/>
      <c r="R41" s="89"/>
      <c r="S41" s="89"/>
      <c r="T41" s="89"/>
      <c r="U41" s="89"/>
      <c r="V41" s="89"/>
      <c r="W41" s="89"/>
      <c r="X41" s="89"/>
      <c r="AE41" s="89"/>
    </row>
    <row r="42" spans="1:31" x14ac:dyDescent="0.2">
      <c r="A42" s="89"/>
      <c r="B42" s="89"/>
      <c r="C42" s="89"/>
      <c r="D42" s="89"/>
      <c r="E42" s="89"/>
      <c r="F42" s="89"/>
      <c r="G42" s="89"/>
      <c r="H42" s="89"/>
      <c r="I42" s="89"/>
      <c r="J42" s="89"/>
      <c r="Q42" s="89"/>
      <c r="R42" s="89"/>
      <c r="S42" s="89"/>
      <c r="T42" s="89"/>
      <c r="U42" s="89"/>
      <c r="V42" s="89"/>
      <c r="W42" s="89"/>
      <c r="X42" s="89"/>
      <c r="AE42" s="89"/>
    </row>
    <row r="43" spans="1:31" x14ac:dyDescent="0.2">
      <c r="A43" s="89"/>
      <c r="B43" s="89"/>
      <c r="C43" s="89"/>
      <c r="D43" s="89"/>
      <c r="E43" s="89"/>
      <c r="F43" s="89"/>
      <c r="G43" s="89"/>
      <c r="H43" s="89"/>
      <c r="I43" s="89"/>
      <c r="J43" s="89"/>
      <c r="Q43" s="89"/>
      <c r="R43" s="89"/>
      <c r="S43" s="89"/>
      <c r="T43" s="89"/>
      <c r="U43" s="89"/>
      <c r="V43" s="89"/>
      <c r="W43" s="89"/>
      <c r="X43" s="89"/>
      <c r="AE43" s="89"/>
    </row>
    <row r="44" spans="1:31" x14ac:dyDescent="0.2">
      <c r="A44" s="89"/>
      <c r="B44" s="89"/>
      <c r="C44" s="89"/>
      <c r="D44" s="89"/>
      <c r="E44" s="89"/>
      <c r="F44" s="89"/>
      <c r="G44" s="89"/>
      <c r="H44" s="89"/>
      <c r="I44" s="89"/>
      <c r="J44" s="89"/>
      <c r="Q44" s="89"/>
      <c r="R44" s="89"/>
      <c r="S44" s="89"/>
      <c r="T44" s="89"/>
      <c r="U44" s="89"/>
      <c r="V44" s="89"/>
      <c r="W44" s="89"/>
      <c r="X44" s="89"/>
      <c r="AE44" s="89"/>
    </row>
    <row r="45" spans="1:31" x14ac:dyDescent="0.2">
      <c r="A45" s="89"/>
      <c r="B45" s="89"/>
      <c r="C45" s="89"/>
      <c r="D45" s="89"/>
      <c r="E45" s="97" t="str">
        <f t="shared" ref="E45:E53" si="3">IF(B45&lt;&gt;"","是","")</f>
        <v/>
      </c>
      <c r="F45" s="97" t="str">
        <f t="shared" ref="F45:F53" si="4">IF(B45&lt;&gt;"","中国","")</f>
        <v/>
      </c>
      <c r="G45" s="89"/>
      <c r="H45" s="97"/>
      <c r="I45" s="97"/>
      <c r="J45" s="89"/>
      <c r="K45" s="89"/>
      <c r="L45" s="89"/>
      <c r="M45" s="89"/>
      <c r="N45" s="97"/>
      <c r="O45" s="89"/>
      <c r="P45" s="89"/>
      <c r="Q45" s="98" t="str">
        <f t="shared" ref="Q45:Q53" si="5">IF(B45&lt;&gt;"","管理部门","")</f>
        <v/>
      </c>
      <c r="R45" s="89"/>
      <c r="S45" s="89"/>
      <c r="T45" s="89"/>
      <c r="U45" s="89"/>
      <c r="V45" s="89"/>
      <c r="W45" s="89"/>
      <c r="X45" s="89"/>
      <c r="Y45" s="89"/>
      <c r="Z45" s="89"/>
      <c r="AA45" s="89"/>
      <c r="AB45" s="89"/>
      <c r="AC45" s="89"/>
      <c r="AD45" s="89"/>
      <c r="AE45" s="89"/>
    </row>
    <row r="46" spans="1:31" x14ac:dyDescent="0.2">
      <c r="A46" s="89"/>
      <c r="B46" s="89"/>
      <c r="C46" s="89"/>
      <c r="D46" s="89"/>
      <c r="E46" s="97" t="str">
        <f t="shared" si="3"/>
        <v/>
      </c>
      <c r="F46" s="97" t="str">
        <f t="shared" si="4"/>
        <v/>
      </c>
      <c r="G46" s="89"/>
      <c r="H46" s="97"/>
      <c r="I46" s="97"/>
      <c r="J46" s="89"/>
      <c r="K46" s="89"/>
      <c r="L46" s="89"/>
      <c r="M46" s="89"/>
      <c r="N46" s="97"/>
      <c r="O46" s="89"/>
      <c r="P46" s="89"/>
      <c r="Q46" s="98" t="str">
        <f t="shared" si="5"/>
        <v/>
      </c>
      <c r="R46" s="89"/>
      <c r="S46" s="89"/>
      <c r="T46" s="89"/>
      <c r="U46" s="89"/>
      <c r="V46" s="89"/>
      <c r="W46" s="89"/>
      <c r="X46" s="89"/>
      <c r="Y46" s="89"/>
      <c r="Z46" s="89"/>
      <c r="AA46" s="89"/>
      <c r="AB46" s="89"/>
      <c r="AC46" s="89"/>
      <c r="AD46" s="89"/>
      <c r="AE46" s="89"/>
    </row>
    <row r="47" spans="1:31" x14ac:dyDescent="0.2">
      <c r="A47" s="89"/>
      <c r="B47" s="89"/>
      <c r="C47" s="89"/>
      <c r="D47" s="89"/>
      <c r="E47" s="97" t="str">
        <f t="shared" si="3"/>
        <v/>
      </c>
      <c r="F47" s="97" t="str">
        <f t="shared" si="4"/>
        <v/>
      </c>
      <c r="G47" s="89"/>
      <c r="H47" s="97"/>
      <c r="I47" s="97"/>
      <c r="J47" s="89"/>
      <c r="K47" s="89"/>
      <c r="L47" s="89"/>
      <c r="M47" s="89"/>
      <c r="N47" s="97"/>
      <c r="O47" s="89"/>
      <c r="P47" s="89"/>
      <c r="Q47" s="98" t="str">
        <f t="shared" si="5"/>
        <v/>
      </c>
      <c r="R47" s="89"/>
      <c r="S47" s="89"/>
      <c r="T47" s="89"/>
      <c r="U47" s="89"/>
      <c r="V47" s="89"/>
      <c r="W47" s="89"/>
      <c r="X47" s="89"/>
      <c r="Y47" s="89"/>
      <c r="Z47" s="89"/>
      <c r="AA47" s="89"/>
      <c r="AB47" s="89"/>
      <c r="AC47" s="89"/>
      <c r="AD47" s="89"/>
      <c r="AE47" s="89"/>
    </row>
    <row r="48" spans="1:31" x14ac:dyDescent="0.2">
      <c r="A48" s="89"/>
      <c r="B48" s="89"/>
      <c r="C48" s="89"/>
      <c r="D48" s="89"/>
      <c r="E48" s="97" t="str">
        <f t="shared" si="3"/>
        <v/>
      </c>
      <c r="F48" s="97" t="str">
        <f t="shared" si="4"/>
        <v/>
      </c>
      <c r="G48" s="89"/>
      <c r="H48" s="97"/>
      <c r="I48" s="97"/>
      <c r="J48" s="89"/>
      <c r="K48" s="89"/>
      <c r="L48" s="89"/>
      <c r="M48" s="89"/>
      <c r="N48" s="97"/>
      <c r="O48" s="89"/>
      <c r="P48" s="89"/>
      <c r="Q48" s="98" t="str">
        <f t="shared" si="5"/>
        <v/>
      </c>
      <c r="R48" s="89"/>
      <c r="S48" s="89"/>
      <c r="T48" s="89"/>
      <c r="U48" s="89"/>
      <c r="V48" s="89"/>
      <c r="W48" s="89"/>
      <c r="X48" s="89"/>
      <c r="Y48" s="89"/>
      <c r="Z48" s="89"/>
      <c r="AA48" s="89"/>
      <c r="AB48" s="89"/>
      <c r="AC48" s="89"/>
      <c r="AD48" s="89"/>
      <c r="AE48" s="89"/>
    </row>
    <row r="49" spans="1:31" x14ac:dyDescent="0.2">
      <c r="A49" s="89"/>
      <c r="B49" s="89"/>
      <c r="C49" s="89"/>
      <c r="D49" s="89"/>
      <c r="E49" s="97" t="str">
        <f t="shared" si="3"/>
        <v/>
      </c>
      <c r="F49" s="97" t="str">
        <f t="shared" si="4"/>
        <v/>
      </c>
      <c r="G49" s="89"/>
      <c r="H49" s="97"/>
      <c r="I49" s="97"/>
      <c r="J49" s="89"/>
      <c r="K49" s="89"/>
      <c r="L49" s="89"/>
      <c r="M49" s="89"/>
      <c r="N49" s="97"/>
      <c r="O49" s="89"/>
      <c r="P49" s="89"/>
      <c r="Q49" s="98" t="str">
        <f t="shared" si="5"/>
        <v/>
      </c>
      <c r="R49" s="89"/>
      <c r="S49" s="89"/>
      <c r="T49" s="89"/>
      <c r="U49" s="89"/>
      <c r="V49" s="89"/>
      <c r="W49" s="89"/>
      <c r="X49" s="89"/>
      <c r="Y49" s="89"/>
      <c r="Z49" s="89"/>
      <c r="AA49" s="89"/>
      <c r="AB49" s="89"/>
      <c r="AC49" s="89"/>
      <c r="AD49" s="89"/>
      <c r="AE49" s="89"/>
    </row>
    <row r="50" spans="1:31" x14ac:dyDescent="0.2">
      <c r="A50" s="89"/>
      <c r="B50" s="89"/>
      <c r="C50" s="89"/>
      <c r="D50" s="89"/>
      <c r="E50" s="97" t="str">
        <f t="shared" si="3"/>
        <v/>
      </c>
      <c r="F50" s="97" t="str">
        <f t="shared" si="4"/>
        <v/>
      </c>
      <c r="G50" s="89"/>
      <c r="H50" s="97"/>
      <c r="I50" s="97"/>
      <c r="J50" s="89"/>
      <c r="K50" s="89"/>
      <c r="L50" s="89"/>
      <c r="M50" s="89"/>
      <c r="N50" s="97"/>
      <c r="O50" s="89"/>
      <c r="P50" s="89"/>
      <c r="Q50" s="98" t="str">
        <f t="shared" si="5"/>
        <v/>
      </c>
      <c r="R50" s="89"/>
      <c r="S50" s="89"/>
      <c r="T50" s="89"/>
      <c r="U50" s="89"/>
      <c r="V50" s="89"/>
      <c r="W50" s="89"/>
      <c r="X50" s="89"/>
      <c r="Y50" s="89"/>
      <c r="Z50" s="89"/>
      <c r="AA50" s="89"/>
      <c r="AB50" s="89"/>
      <c r="AC50" s="89"/>
      <c r="AD50" s="89"/>
      <c r="AE50" s="89"/>
    </row>
    <row r="51" spans="1:31" x14ac:dyDescent="0.2">
      <c r="A51" s="89"/>
      <c r="B51" s="89"/>
      <c r="C51" s="89"/>
      <c r="D51" s="89"/>
      <c r="E51" s="97" t="str">
        <f t="shared" si="3"/>
        <v/>
      </c>
      <c r="F51" s="97" t="str">
        <f t="shared" si="4"/>
        <v/>
      </c>
      <c r="G51" s="89"/>
      <c r="H51" s="97"/>
      <c r="I51" s="97"/>
      <c r="J51" s="89"/>
      <c r="K51" s="89"/>
      <c r="L51" s="89"/>
      <c r="M51" s="89"/>
      <c r="N51" s="97"/>
      <c r="O51" s="89"/>
      <c r="P51" s="89"/>
      <c r="Q51" s="98" t="str">
        <f t="shared" si="5"/>
        <v/>
      </c>
      <c r="R51" s="89"/>
      <c r="S51" s="89"/>
      <c r="T51" s="89"/>
      <c r="U51" s="89"/>
      <c r="V51" s="89"/>
      <c r="W51" s="89"/>
      <c r="X51" s="89"/>
      <c r="Y51" s="89"/>
      <c r="Z51" s="89"/>
      <c r="AA51" s="89"/>
      <c r="AB51" s="89"/>
      <c r="AC51" s="89"/>
      <c r="AD51" s="89"/>
      <c r="AE51" s="89"/>
    </row>
    <row r="52" spans="1:31" x14ac:dyDescent="0.2">
      <c r="A52" s="89"/>
      <c r="B52" s="89"/>
      <c r="C52" s="89"/>
      <c r="D52" s="89"/>
      <c r="E52" s="97" t="str">
        <f t="shared" si="3"/>
        <v/>
      </c>
      <c r="F52" s="97" t="str">
        <f t="shared" si="4"/>
        <v/>
      </c>
      <c r="G52" s="89"/>
      <c r="H52" s="97"/>
      <c r="I52" s="97"/>
      <c r="J52" s="89"/>
      <c r="K52" s="89"/>
      <c r="L52" s="89"/>
      <c r="M52" s="89"/>
      <c r="N52" s="97"/>
      <c r="O52" s="89"/>
      <c r="P52" s="89"/>
      <c r="Q52" s="98" t="str">
        <f t="shared" si="5"/>
        <v/>
      </c>
      <c r="R52" s="89"/>
      <c r="S52" s="89"/>
      <c r="T52" s="89"/>
      <c r="U52" s="89"/>
      <c r="V52" s="89"/>
      <c r="W52" s="89"/>
      <c r="X52" s="89"/>
      <c r="Y52" s="89"/>
      <c r="Z52" s="89"/>
      <c r="AA52" s="89"/>
      <c r="AB52" s="89"/>
      <c r="AC52" s="89"/>
      <c r="AD52" s="89"/>
      <c r="AE52" s="89"/>
    </row>
    <row r="53" spans="1:31" x14ac:dyDescent="0.2">
      <c r="A53" s="89"/>
      <c r="B53" s="89"/>
      <c r="C53" s="89"/>
      <c r="D53" s="89"/>
      <c r="E53" s="97" t="str">
        <f t="shared" si="3"/>
        <v/>
      </c>
      <c r="F53" s="97" t="str">
        <f t="shared" si="4"/>
        <v/>
      </c>
      <c r="G53" s="89"/>
      <c r="H53" s="97"/>
      <c r="I53" s="97"/>
      <c r="J53" s="89"/>
      <c r="K53" s="89"/>
      <c r="L53" s="89"/>
      <c r="M53" s="89"/>
      <c r="N53" s="97"/>
      <c r="O53" s="89"/>
      <c r="P53" s="89"/>
      <c r="Q53" s="98" t="str">
        <f t="shared" si="5"/>
        <v/>
      </c>
      <c r="R53" s="89"/>
      <c r="S53" s="89"/>
      <c r="T53" s="89"/>
      <c r="U53" s="89"/>
      <c r="V53" s="89"/>
      <c r="W53" s="89"/>
      <c r="X53" s="89"/>
      <c r="Y53" s="89"/>
      <c r="Z53" s="89"/>
      <c r="AA53" s="89"/>
      <c r="AB53" s="89"/>
      <c r="AC53" s="89"/>
      <c r="AD53" s="89"/>
      <c r="AE53" s="89"/>
    </row>
    <row r="54" spans="1:31" x14ac:dyDescent="0.2">
      <c r="A54" s="89"/>
      <c r="B54" s="89"/>
      <c r="C54" s="89"/>
      <c r="D54" s="89"/>
      <c r="E54" s="97" t="str">
        <f t="shared" ref="E54:E86" si="6">IF(B54&lt;&gt;"","是","")</f>
        <v/>
      </c>
      <c r="F54" s="97" t="str">
        <f t="shared" ref="F54:F86" si="7">IF(B54&lt;&gt;"","中国","")</f>
        <v/>
      </c>
      <c r="G54" s="89"/>
      <c r="H54" s="97"/>
      <c r="I54" s="97"/>
      <c r="J54" s="89"/>
      <c r="K54" s="89"/>
      <c r="L54" s="89"/>
      <c r="M54" s="89"/>
      <c r="N54" s="97"/>
      <c r="O54" s="89"/>
      <c r="P54" s="89"/>
      <c r="Q54" s="98" t="str">
        <f t="shared" ref="Q54:Q86" si="8">IF(B54&lt;&gt;"","管理部门","")</f>
        <v/>
      </c>
      <c r="R54" s="89"/>
      <c r="S54" s="89"/>
      <c r="T54" s="89"/>
      <c r="U54" s="89"/>
      <c r="V54" s="89"/>
      <c r="W54" s="89"/>
      <c r="X54" s="89"/>
      <c r="Y54" s="89"/>
      <c r="Z54" s="89"/>
      <c r="AA54" s="89"/>
      <c r="AB54" s="89"/>
      <c r="AC54" s="89"/>
      <c r="AD54" s="89"/>
      <c r="AE54" s="89"/>
    </row>
    <row r="55" spans="1:31" x14ac:dyDescent="0.2">
      <c r="A55" s="89"/>
      <c r="B55" s="89"/>
      <c r="C55" s="89"/>
      <c r="D55" s="89"/>
      <c r="E55" s="97" t="str">
        <f t="shared" si="6"/>
        <v/>
      </c>
      <c r="F55" s="97" t="str">
        <f t="shared" si="7"/>
        <v/>
      </c>
      <c r="G55" s="89"/>
      <c r="H55" s="97"/>
      <c r="I55" s="97"/>
      <c r="J55" s="89"/>
      <c r="K55" s="89"/>
      <c r="L55" s="89"/>
      <c r="M55" s="89"/>
      <c r="N55" s="97"/>
      <c r="O55" s="89"/>
      <c r="P55" s="89"/>
      <c r="Q55" s="98" t="str">
        <f t="shared" si="8"/>
        <v/>
      </c>
      <c r="R55" s="89"/>
      <c r="S55" s="89"/>
      <c r="T55" s="89"/>
      <c r="U55" s="89"/>
      <c r="V55" s="89"/>
      <c r="W55" s="89"/>
      <c r="X55" s="89"/>
      <c r="Y55" s="89"/>
      <c r="Z55" s="89"/>
      <c r="AA55" s="89"/>
      <c r="AB55" s="89"/>
      <c r="AC55" s="89"/>
      <c r="AD55" s="89"/>
      <c r="AE55" s="89"/>
    </row>
    <row r="56" spans="1:31" x14ac:dyDescent="0.2">
      <c r="A56" s="89"/>
      <c r="B56" s="89"/>
      <c r="C56" s="89"/>
      <c r="D56" s="89"/>
      <c r="E56" s="97" t="str">
        <f t="shared" si="6"/>
        <v/>
      </c>
      <c r="F56" s="97" t="str">
        <f t="shared" si="7"/>
        <v/>
      </c>
      <c r="G56" s="89"/>
      <c r="H56" s="97"/>
      <c r="I56" s="97"/>
      <c r="J56" s="89"/>
      <c r="K56" s="89"/>
      <c r="L56" s="89"/>
      <c r="M56" s="89"/>
      <c r="N56" s="97"/>
      <c r="O56" s="89"/>
      <c r="P56" s="89"/>
      <c r="Q56" s="98" t="str">
        <f t="shared" si="8"/>
        <v/>
      </c>
      <c r="R56" s="89"/>
      <c r="S56" s="89"/>
      <c r="T56" s="89"/>
      <c r="U56" s="89"/>
      <c r="V56" s="89"/>
      <c r="W56" s="89"/>
      <c r="X56" s="89"/>
      <c r="Y56" s="89"/>
      <c r="Z56" s="89"/>
      <c r="AA56" s="89"/>
      <c r="AB56" s="89"/>
      <c r="AC56" s="89"/>
      <c r="AD56" s="89"/>
      <c r="AE56" s="89"/>
    </row>
    <row r="57" spans="1:31" x14ac:dyDescent="0.2">
      <c r="A57" s="89"/>
      <c r="B57" s="89"/>
      <c r="C57" s="89"/>
      <c r="D57" s="89"/>
      <c r="E57" s="97" t="str">
        <f t="shared" si="6"/>
        <v/>
      </c>
      <c r="F57" s="97" t="str">
        <f t="shared" si="7"/>
        <v/>
      </c>
      <c r="G57" s="89"/>
      <c r="H57" s="97"/>
      <c r="I57" s="97"/>
      <c r="J57" s="89"/>
      <c r="K57" s="89"/>
      <c r="L57" s="89"/>
      <c r="M57" s="89"/>
      <c r="N57" s="97"/>
      <c r="O57" s="89"/>
      <c r="P57" s="89"/>
      <c r="Q57" s="98" t="str">
        <f t="shared" si="8"/>
        <v/>
      </c>
      <c r="R57" s="89"/>
      <c r="S57" s="89"/>
      <c r="T57" s="89"/>
      <c r="U57" s="89"/>
      <c r="V57" s="89"/>
      <c r="W57" s="89"/>
      <c r="X57" s="89"/>
      <c r="Y57" s="89"/>
      <c r="Z57" s="89"/>
      <c r="AA57" s="89"/>
      <c r="AB57" s="89"/>
      <c r="AC57" s="89"/>
      <c r="AD57" s="89"/>
      <c r="AE57" s="89"/>
    </row>
    <row r="58" spans="1:31" x14ac:dyDescent="0.2">
      <c r="A58" s="89"/>
      <c r="B58" s="89"/>
      <c r="C58" s="89"/>
      <c r="D58" s="89"/>
      <c r="E58" s="97" t="str">
        <f t="shared" si="6"/>
        <v/>
      </c>
      <c r="F58" s="97" t="str">
        <f t="shared" si="7"/>
        <v/>
      </c>
      <c r="G58" s="89"/>
      <c r="H58" s="97"/>
      <c r="I58" s="97"/>
      <c r="J58" s="89"/>
      <c r="K58" s="89"/>
      <c r="L58" s="89"/>
      <c r="M58" s="89"/>
      <c r="N58" s="97"/>
      <c r="O58" s="89"/>
      <c r="P58" s="89"/>
      <c r="Q58" s="98" t="str">
        <f t="shared" si="8"/>
        <v/>
      </c>
      <c r="R58" s="89"/>
      <c r="S58" s="89"/>
      <c r="T58" s="89"/>
      <c r="U58" s="89"/>
      <c r="V58" s="89"/>
      <c r="W58" s="89"/>
      <c r="X58" s="89"/>
      <c r="Y58" s="89"/>
      <c r="Z58" s="89"/>
      <c r="AA58" s="89"/>
      <c r="AB58" s="89"/>
      <c r="AC58" s="89"/>
      <c r="AD58" s="89"/>
      <c r="AE58" s="89"/>
    </row>
    <row r="59" spans="1:31" x14ac:dyDescent="0.2">
      <c r="A59" s="89"/>
      <c r="B59" s="89"/>
      <c r="C59" s="89"/>
      <c r="D59" s="89"/>
      <c r="E59" s="97" t="str">
        <f t="shared" si="6"/>
        <v/>
      </c>
      <c r="F59" s="97" t="str">
        <f t="shared" si="7"/>
        <v/>
      </c>
      <c r="G59" s="89"/>
      <c r="H59" s="97"/>
      <c r="I59" s="97"/>
      <c r="J59" s="89"/>
      <c r="K59" s="89"/>
      <c r="L59" s="89"/>
      <c r="M59" s="89"/>
      <c r="N59" s="97"/>
      <c r="O59" s="89"/>
      <c r="P59" s="89"/>
      <c r="Q59" s="98" t="str">
        <f t="shared" si="8"/>
        <v/>
      </c>
      <c r="R59" s="89"/>
      <c r="S59" s="89"/>
      <c r="T59" s="89"/>
      <c r="U59" s="89"/>
      <c r="V59" s="89"/>
      <c r="W59" s="89"/>
      <c r="X59" s="89"/>
      <c r="Y59" s="89"/>
      <c r="Z59" s="89"/>
      <c r="AA59" s="89"/>
      <c r="AB59" s="89"/>
      <c r="AC59" s="89"/>
      <c r="AD59" s="89"/>
      <c r="AE59" s="89"/>
    </row>
    <row r="60" spans="1:31" x14ac:dyDescent="0.2">
      <c r="A60" s="89"/>
      <c r="B60" s="89"/>
      <c r="C60" s="89"/>
      <c r="D60" s="89"/>
      <c r="E60" s="97" t="str">
        <f t="shared" si="6"/>
        <v/>
      </c>
      <c r="F60" s="97" t="str">
        <f t="shared" si="7"/>
        <v/>
      </c>
      <c r="G60" s="89"/>
      <c r="H60" s="97"/>
      <c r="I60" s="97"/>
      <c r="J60" s="89"/>
      <c r="K60" s="89"/>
      <c r="L60" s="89"/>
      <c r="M60" s="89"/>
      <c r="N60" s="97"/>
      <c r="O60" s="89"/>
      <c r="P60" s="89"/>
      <c r="Q60" s="98" t="str">
        <f t="shared" si="8"/>
        <v/>
      </c>
      <c r="R60" s="89"/>
      <c r="S60" s="89"/>
      <c r="T60" s="89"/>
      <c r="U60" s="89"/>
      <c r="V60" s="89"/>
      <c r="W60" s="89"/>
      <c r="X60" s="89"/>
      <c r="Y60" s="89"/>
      <c r="Z60" s="89"/>
      <c r="AA60" s="89"/>
      <c r="AB60" s="89"/>
      <c r="AC60" s="89"/>
      <c r="AD60" s="89"/>
      <c r="AE60" s="89"/>
    </row>
    <row r="61" spans="1:31" x14ac:dyDescent="0.2">
      <c r="A61" s="89"/>
      <c r="B61" s="89"/>
      <c r="C61" s="89"/>
      <c r="D61" s="89"/>
      <c r="E61" s="97" t="str">
        <f t="shared" si="6"/>
        <v/>
      </c>
      <c r="F61" s="97" t="str">
        <f t="shared" si="7"/>
        <v/>
      </c>
      <c r="G61" s="89"/>
      <c r="H61" s="97"/>
      <c r="I61" s="97"/>
      <c r="J61" s="89"/>
      <c r="K61" s="89"/>
      <c r="L61" s="89"/>
      <c r="M61" s="89"/>
      <c r="N61" s="97"/>
      <c r="O61" s="89"/>
      <c r="P61" s="89"/>
      <c r="Q61" s="98" t="str">
        <f t="shared" si="8"/>
        <v/>
      </c>
      <c r="R61" s="89"/>
      <c r="S61" s="89"/>
      <c r="T61" s="89"/>
      <c r="U61" s="89"/>
      <c r="V61" s="89"/>
      <c r="W61" s="89"/>
      <c r="X61" s="89"/>
      <c r="Y61" s="89"/>
      <c r="Z61" s="89"/>
      <c r="AA61" s="89"/>
      <c r="AB61" s="89"/>
      <c r="AC61" s="89"/>
      <c r="AD61" s="89"/>
      <c r="AE61" s="89"/>
    </row>
    <row r="62" spans="1:31" x14ac:dyDescent="0.2">
      <c r="A62" s="89"/>
      <c r="B62" s="89"/>
      <c r="C62" s="89"/>
      <c r="D62" s="89"/>
      <c r="E62" s="97" t="str">
        <f t="shared" si="6"/>
        <v/>
      </c>
      <c r="F62" s="97" t="str">
        <f t="shared" si="7"/>
        <v/>
      </c>
      <c r="G62" s="89"/>
      <c r="H62" s="97"/>
      <c r="I62" s="97"/>
      <c r="J62" s="89"/>
      <c r="K62" s="89"/>
      <c r="L62" s="89"/>
      <c r="M62" s="89"/>
      <c r="N62" s="97"/>
      <c r="O62" s="89"/>
      <c r="P62" s="89"/>
      <c r="Q62" s="98" t="str">
        <f t="shared" si="8"/>
        <v/>
      </c>
      <c r="R62" s="89"/>
      <c r="S62" s="89"/>
      <c r="T62" s="89"/>
      <c r="U62" s="89"/>
      <c r="V62" s="89"/>
      <c r="W62" s="89"/>
      <c r="X62" s="89"/>
      <c r="Y62" s="89"/>
      <c r="Z62" s="89"/>
      <c r="AA62" s="89"/>
      <c r="AB62" s="89"/>
      <c r="AC62" s="89"/>
      <c r="AD62" s="89"/>
      <c r="AE62" s="89"/>
    </row>
    <row r="63" spans="1:31" x14ac:dyDescent="0.2">
      <c r="A63" s="89"/>
      <c r="B63" s="89"/>
      <c r="C63" s="89"/>
      <c r="D63" s="89"/>
      <c r="E63" s="97" t="str">
        <f t="shared" si="6"/>
        <v/>
      </c>
      <c r="F63" s="97" t="str">
        <f t="shared" si="7"/>
        <v/>
      </c>
      <c r="G63" s="89"/>
      <c r="H63" s="97"/>
      <c r="I63" s="97"/>
      <c r="J63" s="89"/>
      <c r="K63" s="89"/>
      <c r="L63" s="89"/>
      <c r="M63" s="89"/>
      <c r="N63" s="97"/>
      <c r="O63" s="89"/>
      <c r="P63" s="89"/>
      <c r="Q63" s="98" t="str">
        <f t="shared" si="8"/>
        <v/>
      </c>
      <c r="R63" s="89"/>
      <c r="S63" s="89"/>
      <c r="T63" s="89"/>
      <c r="U63" s="89"/>
      <c r="V63" s="89"/>
      <c r="W63" s="89"/>
      <c r="X63" s="89"/>
      <c r="Y63" s="89"/>
      <c r="Z63" s="89"/>
      <c r="AA63" s="89"/>
      <c r="AB63" s="89"/>
      <c r="AC63" s="89"/>
      <c r="AD63" s="89"/>
      <c r="AE63" s="89"/>
    </row>
    <row r="64" spans="1:31" x14ac:dyDescent="0.2">
      <c r="A64" s="89"/>
      <c r="B64" s="89"/>
      <c r="C64" s="89"/>
      <c r="D64" s="89"/>
      <c r="E64" s="97" t="str">
        <f t="shared" si="6"/>
        <v/>
      </c>
      <c r="F64" s="97" t="str">
        <f t="shared" si="7"/>
        <v/>
      </c>
      <c r="G64" s="89"/>
      <c r="H64" s="97"/>
      <c r="I64" s="97"/>
      <c r="J64" s="89"/>
      <c r="K64" s="89"/>
      <c r="L64" s="89"/>
      <c r="M64" s="89"/>
      <c r="N64" s="97"/>
      <c r="O64" s="89"/>
      <c r="P64" s="89"/>
      <c r="Q64" s="98" t="str">
        <f t="shared" si="8"/>
        <v/>
      </c>
      <c r="R64" s="89"/>
      <c r="S64" s="89"/>
      <c r="T64" s="89"/>
      <c r="U64" s="89"/>
      <c r="V64" s="89"/>
      <c r="W64" s="89"/>
      <c r="X64" s="89"/>
      <c r="Y64" s="89"/>
      <c r="Z64" s="89"/>
      <c r="AA64" s="89"/>
      <c r="AB64" s="89"/>
      <c r="AC64" s="89"/>
      <c r="AD64" s="89"/>
      <c r="AE64" s="89"/>
    </row>
    <row r="65" spans="1:31" x14ac:dyDescent="0.2">
      <c r="A65" s="89"/>
      <c r="B65" s="89"/>
      <c r="C65" s="89"/>
      <c r="D65" s="89"/>
      <c r="E65" s="97" t="str">
        <f t="shared" si="6"/>
        <v/>
      </c>
      <c r="F65" s="97" t="str">
        <f t="shared" si="7"/>
        <v/>
      </c>
      <c r="G65" s="89"/>
      <c r="H65" s="97"/>
      <c r="I65" s="97"/>
      <c r="J65" s="89"/>
      <c r="K65" s="89"/>
      <c r="L65" s="89"/>
      <c r="M65" s="89"/>
      <c r="N65" s="97"/>
      <c r="O65" s="89"/>
      <c r="P65" s="89"/>
      <c r="Q65" s="98" t="str">
        <f t="shared" si="8"/>
        <v/>
      </c>
      <c r="R65" s="89"/>
      <c r="S65" s="89"/>
      <c r="T65" s="89"/>
      <c r="U65" s="89"/>
      <c r="V65" s="89"/>
      <c r="W65" s="89"/>
      <c r="X65" s="89"/>
      <c r="Y65" s="89"/>
      <c r="Z65" s="89"/>
      <c r="AA65" s="89"/>
      <c r="AB65" s="89"/>
      <c r="AC65" s="89"/>
      <c r="AD65" s="89"/>
      <c r="AE65" s="89"/>
    </row>
    <row r="66" spans="1:31" x14ac:dyDescent="0.2">
      <c r="A66" s="89"/>
      <c r="B66" s="89"/>
      <c r="C66" s="89"/>
      <c r="D66" s="89"/>
      <c r="E66" s="97" t="str">
        <f t="shared" si="6"/>
        <v/>
      </c>
      <c r="F66" s="97" t="str">
        <f t="shared" si="7"/>
        <v/>
      </c>
      <c r="G66" s="89"/>
      <c r="H66" s="97"/>
      <c r="I66" s="97"/>
      <c r="J66" s="89"/>
      <c r="K66" s="89"/>
      <c r="L66" s="89"/>
      <c r="M66" s="89"/>
      <c r="N66" s="97"/>
      <c r="O66" s="89"/>
      <c r="P66" s="89"/>
      <c r="Q66" s="98" t="str">
        <f t="shared" si="8"/>
        <v/>
      </c>
      <c r="R66" s="89"/>
      <c r="S66" s="89"/>
      <c r="T66" s="89"/>
      <c r="U66" s="89"/>
      <c r="V66" s="89"/>
      <c r="W66" s="89"/>
      <c r="X66" s="89"/>
      <c r="Y66" s="89"/>
      <c r="Z66" s="89"/>
      <c r="AA66" s="89"/>
      <c r="AB66" s="89"/>
      <c r="AC66" s="89"/>
      <c r="AD66" s="89"/>
      <c r="AE66" s="89"/>
    </row>
    <row r="67" spans="1:31" x14ac:dyDescent="0.2">
      <c r="A67" s="89"/>
      <c r="B67" s="89"/>
      <c r="C67" s="89"/>
      <c r="D67" s="89"/>
      <c r="E67" s="97" t="str">
        <f t="shared" si="6"/>
        <v/>
      </c>
      <c r="F67" s="97" t="str">
        <f t="shared" si="7"/>
        <v/>
      </c>
      <c r="G67" s="89"/>
      <c r="H67" s="97"/>
      <c r="I67" s="97"/>
      <c r="J67" s="89"/>
      <c r="K67" s="89"/>
      <c r="L67" s="89"/>
      <c r="M67" s="89"/>
      <c r="N67" s="97"/>
      <c r="O67" s="89"/>
      <c r="P67" s="89"/>
      <c r="Q67" s="98" t="str">
        <f t="shared" si="8"/>
        <v/>
      </c>
      <c r="R67" s="89"/>
      <c r="S67" s="89"/>
      <c r="T67" s="89"/>
      <c r="U67" s="89"/>
      <c r="V67" s="89"/>
      <c r="W67" s="89"/>
      <c r="X67" s="89"/>
      <c r="Y67" s="89"/>
      <c r="Z67" s="89"/>
      <c r="AA67" s="89"/>
      <c r="AB67" s="89"/>
      <c r="AC67" s="89"/>
      <c r="AD67" s="89"/>
      <c r="AE67" s="89"/>
    </row>
    <row r="68" spans="1:31" x14ac:dyDescent="0.2">
      <c r="A68" s="89"/>
      <c r="B68" s="89"/>
      <c r="C68" s="89"/>
      <c r="D68" s="89"/>
      <c r="E68" s="97" t="str">
        <f t="shared" si="6"/>
        <v/>
      </c>
      <c r="F68" s="97" t="str">
        <f t="shared" si="7"/>
        <v/>
      </c>
      <c r="G68" s="89"/>
      <c r="H68" s="97"/>
      <c r="I68" s="97"/>
      <c r="J68" s="89"/>
      <c r="K68" s="89"/>
      <c r="L68" s="89"/>
      <c r="M68" s="89"/>
      <c r="N68" s="97"/>
      <c r="O68" s="89"/>
      <c r="P68" s="89"/>
      <c r="Q68" s="98" t="str">
        <f t="shared" si="8"/>
        <v/>
      </c>
      <c r="R68" s="89"/>
      <c r="S68" s="89"/>
      <c r="T68" s="89"/>
      <c r="U68" s="89"/>
      <c r="V68" s="89"/>
      <c r="W68" s="89"/>
      <c r="X68" s="89"/>
      <c r="Y68" s="89"/>
      <c r="Z68" s="89"/>
      <c r="AA68" s="89"/>
      <c r="AB68" s="89"/>
      <c r="AC68" s="89"/>
      <c r="AD68" s="89"/>
      <c r="AE68" s="89"/>
    </row>
    <row r="69" spans="1:31" x14ac:dyDescent="0.2">
      <c r="A69" s="89"/>
      <c r="B69" s="89"/>
      <c r="C69" s="89"/>
      <c r="D69" s="89"/>
      <c r="E69" s="97" t="str">
        <f t="shared" si="6"/>
        <v/>
      </c>
      <c r="F69" s="97" t="str">
        <f t="shared" si="7"/>
        <v/>
      </c>
      <c r="G69" s="89"/>
      <c r="H69" s="97"/>
      <c r="I69" s="97"/>
      <c r="J69" s="89"/>
      <c r="K69" s="89"/>
      <c r="L69" s="89"/>
      <c r="M69" s="89"/>
      <c r="N69" s="97"/>
      <c r="O69" s="89"/>
      <c r="P69" s="89"/>
      <c r="Q69" s="98" t="str">
        <f t="shared" si="8"/>
        <v/>
      </c>
      <c r="R69" s="89"/>
      <c r="S69" s="89"/>
      <c r="T69" s="89"/>
      <c r="U69" s="89"/>
      <c r="V69" s="89"/>
      <c r="W69" s="89"/>
      <c r="X69" s="89"/>
      <c r="Y69" s="89"/>
      <c r="Z69" s="89"/>
      <c r="AA69" s="89"/>
      <c r="AB69" s="89"/>
      <c r="AC69" s="89"/>
      <c r="AD69" s="89"/>
      <c r="AE69" s="89"/>
    </row>
    <row r="70" spans="1:31" x14ac:dyDescent="0.2">
      <c r="A70" s="89"/>
      <c r="B70" s="89"/>
      <c r="C70" s="89"/>
      <c r="D70" s="89"/>
      <c r="E70" s="97" t="str">
        <f t="shared" si="6"/>
        <v/>
      </c>
      <c r="F70" s="97" t="str">
        <f t="shared" si="7"/>
        <v/>
      </c>
      <c r="G70" s="89"/>
      <c r="H70" s="97"/>
      <c r="I70" s="97"/>
      <c r="J70" s="89"/>
      <c r="K70" s="89"/>
      <c r="L70" s="89"/>
      <c r="M70" s="89"/>
      <c r="N70" s="97"/>
      <c r="O70" s="89"/>
      <c r="P70" s="89"/>
      <c r="Q70" s="98" t="str">
        <f t="shared" si="8"/>
        <v/>
      </c>
      <c r="R70" s="89"/>
      <c r="S70" s="89"/>
      <c r="T70" s="89"/>
      <c r="U70" s="89"/>
      <c r="V70" s="89"/>
      <c r="W70" s="89"/>
      <c r="X70" s="89"/>
      <c r="Y70" s="89"/>
      <c r="Z70" s="89"/>
      <c r="AA70" s="89"/>
      <c r="AB70" s="89"/>
      <c r="AC70" s="89"/>
      <c r="AD70" s="89"/>
      <c r="AE70" s="89"/>
    </row>
    <row r="71" spans="1:31" x14ac:dyDescent="0.2">
      <c r="A71" s="89"/>
      <c r="B71" s="89"/>
      <c r="C71" s="89"/>
      <c r="D71" s="89"/>
      <c r="E71" s="97" t="str">
        <f t="shared" si="6"/>
        <v/>
      </c>
      <c r="F71" s="97" t="str">
        <f t="shared" si="7"/>
        <v/>
      </c>
      <c r="G71" s="89"/>
      <c r="H71" s="97"/>
      <c r="I71" s="97"/>
      <c r="J71" s="89"/>
      <c r="K71" s="89"/>
      <c r="L71" s="89"/>
      <c r="M71" s="89"/>
      <c r="N71" s="97"/>
      <c r="O71" s="89"/>
      <c r="P71" s="89"/>
      <c r="Q71" s="98" t="str">
        <f t="shared" si="8"/>
        <v/>
      </c>
      <c r="R71" s="89"/>
      <c r="S71" s="89"/>
      <c r="T71" s="89"/>
      <c r="U71" s="89"/>
      <c r="V71" s="89"/>
      <c r="W71" s="89"/>
      <c r="X71" s="89"/>
      <c r="Y71" s="89"/>
      <c r="Z71" s="89"/>
      <c r="AA71" s="89"/>
      <c r="AB71" s="89"/>
      <c r="AC71" s="89"/>
      <c r="AD71" s="89"/>
      <c r="AE71" s="89"/>
    </row>
    <row r="72" spans="1:31" x14ac:dyDescent="0.2">
      <c r="A72" s="89"/>
      <c r="B72" s="89"/>
      <c r="C72" s="89"/>
      <c r="D72" s="89"/>
      <c r="E72" s="97" t="str">
        <f t="shared" si="6"/>
        <v/>
      </c>
      <c r="F72" s="97" t="str">
        <f t="shared" si="7"/>
        <v/>
      </c>
      <c r="G72" s="89"/>
      <c r="H72" s="97"/>
      <c r="I72" s="97"/>
      <c r="J72" s="89"/>
      <c r="K72" s="89"/>
      <c r="L72" s="89"/>
      <c r="M72" s="89"/>
      <c r="N72" s="97"/>
      <c r="O72" s="89"/>
      <c r="P72" s="89"/>
      <c r="Q72" s="98" t="str">
        <f t="shared" si="8"/>
        <v/>
      </c>
      <c r="R72" s="89"/>
      <c r="S72" s="89"/>
      <c r="T72" s="89"/>
      <c r="U72" s="89"/>
      <c r="V72" s="89"/>
      <c r="W72" s="89"/>
      <c r="X72" s="89"/>
      <c r="Y72" s="89"/>
      <c r="Z72" s="89"/>
      <c r="AA72" s="89"/>
      <c r="AB72" s="89"/>
      <c r="AC72" s="89"/>
      <c r="AD72" s="89"/>
      <c r="AE72" s="89"/>
    </row>
    <row r="73" spans="1:31" x14ac:dyDescent="0.2">
      <c r="A73" s="89"/>
      <c r="B73" s="89"/>
      <c r="C73" s="89"/>
      <c r="D73" s="89"/>
      <c r="E73" s="97" t="str">
        <f t="shared" si="6"/>
        <v/>
      </c>
      <c r="F73" s="97" t="str">
        <f t="shared" si="7"/>
        <v/>
      </c>
      <c r="G73" s="89"/>
      <c r="H73" s="97"/>
      <c r="I73" s="97"/>
      <c r="J73" s="89"/>
      <c r="K73" s="89"/>
      <c r="L73" s="89"/>
      <c r="M73" s="89"/>
      <c r="N73" s="97"/>
      <c r="O73" s="89"/>
      <c r="P73" s="89"/>
      <c r="Q73" s="98" t="str">
        <f t="shared" si="8"/>
        <v/>
      </c>
      <c r="R73" s="89"/>
      <c r="S73" s="89"/>
      <c r="T73" s="89"/>
      <c r="U73" s="89"/>
      <c r="V73" s="89"/>
      <c r="W73" s="89"/>
      <c r="X73" s="89"/>
      <c r="Y73" s="89"/>
      <c r="Z73" s="89"/>
      <c r="AA73" s="89"/>
      <c r="AB73" s="89"/>
      <c r="AC73" s="89"/>
      <c r="AD73" s="89"/>
      <c r="AE73" s="89"/>
    </row>
    <row r="74" spans="1:31" x14ac:dyDescent="0.2">
      <c r="A74" s="89"/>
      <c r="B74" s="89"/>
      <c r="C74" s="89"/>
      <c r="D74" s="89"/>
      <c r="E74" s="97" t="str">
        <f t="shared" si="6"/>
        <v/>
      </c>
      <c r="F74" s="97" t="str">
        <f t="shared" si="7"/>
        <v/>
      </c>
      <c r="G74" s="89"/>
      <c r="H74" s="97"/>
      <c r="I74" s="97"/>
      <c r="J74" s="89"/>
      <c r="K74" s="89"/>
      <c r="L74" s="89"/>
      <c r="M74" s="89"/>
      <c r="N74" s="97"/>
      <c r="O74" s="89"/>
      <c r="P74" s="89"/>
      <c r="Q74" s="98" t="str">
        <f t="shared" si="8"/>
        <v/>
      </c>
      <c r="R74" s="89"/>
      <c r="S74" s="89"/>
      <c r="T74" s="89"/>
      <c r="U74" s="89"/>
      <c r="V74" s="89"/>
      <c r="W74" s="89"/>
      <c r="X74" s="89"/>
      <c r="Y74" s="89"/>
      <c r="Z74" s="89"/>
      <c r="AA74" s="89"/>
      <c r="AB74" s="89"/>
      <c r="AC74" s="89"/>
      <c r="AD74" s="89"/>
      <c r="AE74" s="89"/>
    </row>
    <row r="75" spans="1:31" x14ac:dyDescent="0.2">
      <c r="A75" s="89"/>
      <c r="B75" s="89"/>
      <c r="C75" s="89"/>
      <c r="D75" s="89"/>
      <c r="E75" s="97" t="str">
        <f t="shared" si="6"/>
        <v/>
      </c>
      <c r="F75" s="97" t="str">
        <f t="shared" si="7"/>
        <v/>
      </c>
      <c r="G75" s="89"/>
      <c r="H75" s="97"/>
      <c r="I75" s="97"/>
      <c r="J75" s="89"/>
      <c r="K75" s="89"/>
      <c r="L75" s="89"/>
      <c r="M75" s="89"/>
      <c r="N75" s="97"/>
      <c r="O75" s="89"/>
      <c r="P75" s="89"/>
      <c r="Q75" s="98" t="str">
        <f t="shared" si="8"/>
        <v/>
      </c>
      <c r="R75" s="89"/>
      <c r="S75" s="89"/>
      <c r="T75" s="89"/>
      <c r="U75" s="89"/>
      <c r="V75" s="89"/>
      <c r="W75" s="89"/>
      <c r="X75" s="89"/>
      <c r="Y75" s="89"/>
      <c r="Z75" s="89"/>
      <c r="AA75" s="89"/>
      <c r="AB75" s="89"/>
      <c r="AC75" s="89"/>
      <c r="AD75" s="89"/>
      <c r="AE75" s="89"/>
    </row>
    <row r="76" spans="1:31" x14ac:dyDescent="0.2">
      <c r="A76" s="89"/>
      <c r="B76" s="89"/>
      <c r="C76" s="89"/>
      <c r="D76" s="89"/>
      <c r="E76" s="97" t="str">
        <f t="shared" si="6"/>
        <v/>
      </c>
      <c r="F76" s="97" t="str">
        <f t="shared" si="7"/>
        <v/>
      </c>
      <c r="G76" s="89"/>
      <c r="H76" s="97"/>
      <c r="I76" s="97"/>
      <c r="J76" s="89"/>
      <c r="K76" s="89"/>
      <c r="L76" s="89"/>
      <c r="M76" s="89"/>
      <c r="N76" s="97"/>
      <c r="O76" s="89"/>
      <c r="P76" s="89"/>
      <c r="Q76" s="98" t="str">
        <f t="shared" si="8"/>
        <v/>
      </c>
      <c r="R76" s="89"/>
      <c r="S76" s="89"/>
      <c r="T76" s="89"/>
      <c r="U76" s="89"/>
      <c r="V76" s="89"/>
      <c r="W76" s="89"/>
      <c r="X76" s="89"/>
      <c r="Y76" s="89"/>
      <c r="Z76" s="89"/>
      <c r="AA76" s="89"/>
      <c r="AB76" s="89"/>
      <c r="AC76" s="89"/>
      <c r="AD76" s="89"/>
      <c r="AE76" s="89"/>
    </row>
    <row r="77" spans="1:31" x14ac:dyDescent="0.2">
      <c r="A77" s="89"/>
      <c r="B77" s="89"/>
      <c r="C77" s="89"/>
      <c r="D77" s="89"/>
      <c r="E77" s="97" t="str">
        <f t="shared" si="6"/>
        <v/>
      </c>
      <c r="F77" s="97" t="str">
        <f t="shared" si="7"/>
        <v/>
      </c>
      <c r="G77" s="89"/>
      <c r="H77" s="97"/>
      <c r="I77" s="97"/>
      <c r="J77" s="89"/>
      <c r="K77" s="89"/>
      <c r="L77" s="89"/>
      <c r="M77" s="89"/>
      <c r="N77" s="97"/>
      <c r="O77" s="89"/>
      <c r="P77" s="89"/>
      <c r="Q77" s="98" t="str">
        <f t="shared" si="8"/>
        <v/>
      </c>
      <c r="R77" s="89"/>
      <c r="S77" s="89"/>
      <c r="T77" s="89"/>
      <c r="U77" s="89"/>
      <c r="V77" s="89"/>
      <c r="W77" s="89"/>
      <c r="X77" s="89"/>
      <c r="Y77" s="89"/>
      <c r="Z77" s="89"/>
      <c r="AA77" s="89"/>
      <c r="AB77" s="89"/>
      <c r="AC77" s="89"/>
      <c r="AD77" s="89"/>
      <c r="AE77" s="89"/>
    </row>
    <row r="78" spans="1:31" x14ac:dyDescent="0.2">
      <c r="A78" s="89"/>
      <c r="B78" s="89"/>
      <c r="C78" s="89"/>
      <c r="D78" s="89"/>
      <c r="E78" s="97" t="str">
        <f t="shared" si="6"/>
        <v/>
      </c>
      <c r="F78" s="97" t="str">
        <f t="shared" si="7"/>
        <v/>
      </c>
      <c r="G78" s="89"/>
      <c r="H78" s="97"/>
      <c r="I78" s="97"/>
      <c r="J78" s="89"/>
      <c r="K78" s="89"/>
      <c r="L78" s="89"/>
      <c r="M78" s="89"/>
      <c r="N78" s="97"/>
      <c r="O78" s="89"/>
      <c r="P78" s="89"/>
      <c r="Q78" s="98" t="str">
        <f t="shared" si="8"/>
        <v/>
      </c>
      <c r="R78" s="89"/>
      <c r="S78" s="89"/>
      <c r="T78" s="89"/>
      <c r="U78" s="89"/>
      <c r="V78" s="89"/>
      <c r="W78" s="89"/>
      <c r="X78" s="89"/>
      <c r="Y78" s="89"/>
      <c r="Z78" s="89"/>
      <c r="AA78" s="89"/>
      <c r="AB78" s="89"/>
      <c r="AC78" s="89"/>
      <c r="AD78" s="89"/>
      <c r="AE78" s="89"/>
    </row>
    <row r="79" spans="1:31" x14ac:dyDescent="0.2">
      <c r="A79" s="89"/>
      <c r="B79" s="89"/>
      <c r="C79" s="89"/>
      <c r="D79" s="89"/>
      <c r="E79" s="97" t="str">
        <f t="shared" si="6"/>
        <v/>
      </c>
      <c r="F79" s="97" t="str">
        <f t="shared" si="7"/>
        <v/>
      </c>
      <c r="G79" s="89"/>
      <c r="H79" s="97"/>
      <c r="I79" s="97"/>
      <c r="J79" s="89"/>
      <c r="K79" s="89"/>
      <c r="L79" s="89"/>
      <c r="M79" s="89"/>
      <c r="N79" s="97"/>
      <c r="O79" s="89"/>
      <c r="P79" s="89"/>
      <c r="Q79" s="98" t="str">
        <f t="shared" si="8"/>
        <v/>
      </c>
      <c r="R79" s="89"/>
      <c r="S79" s="89"/>
      <c r="T79" s="89"/>
      <c r="U79" s="89"/>
      <c r="V79" s="89"/>
      <c r="W79" s="89"/>
      <c r="X79" s="89"/>
      <c r="Y79" s="89"/>
      <c r="Z79" s="89"/>
      <c r="AA79" s="89"/>
      <c r="AB79" s="89"/>
      <c r="AC79" s="89"/>
      <c r="AD79" s="89"/>
      <c r="AE79" s="89"/>
    </row>
    <row r="80" spans="1:31" x14ac:dyDescent="0.2">
      <c r="A80" s="89"/>
      <c r="B80" s="89"/>
      <c r="C80" s="89"/>
      <c r="D80" s="89"/>
      <c r="E80" s="97" t="str">
        <f t="shared" si="6"/>
        <v/>
      </c>
      <c r="F80" s="97" t="str">
        <f t="shared" si="7"/>
        <v/>
      </c>
      <c r="G80" s="89"/>
      <c r="H80" s="97"/>
      <c r="I80" s="97"/>
      <c r="J80" s="89"/>
      <c r="K80" s="89"/>
      <c r="L80" s="89"/>
      <c r="M80" s="89"/>
      <c r="N80" s="97"/>
      <c r="O80" s="89"/>
      <c r="P80" s="89"/>
      <c r="Q80" s="98" t="str">
        <f t="shared" si="8"/>
        <v/>
      </c>
      <c r="R80" s="89"/>
      <c r="S80" s="89"/>
      <c r="T80" s="89"/>
      <c r="U80" s="89"/>
      <c r="V80" s="89"/>
      <c r="W80" s="89"/>
      <c r="X80" s="89"/>
      <c r="Y80" s="89"/>
      <c r="Z80" s="89"/>
      <c r="AA80" s="89"/>
      <c r="AB80" s="89"/>
      <c r="AC80" s="89"/>
      <c r="AD80" s="89"/>
      <c r="AE80" s="89"/>
    </row>
    <row r="81" spans="1:31" x14ac:dyDescent="0.2">
      <c r="A81" s="89"/>
      <c r="B81" s="89"/>
      <c r="C81" s="89"/>
      <c r="D81" s="89"/>
      <c r="E81" s="97" t="str">
        <f t="shared" si="6"/>
        <v/>
      </c>
      <c r="F81" s="97" t="str">
        <f t="shared" si="7"/>
        <v/>
      </c>
      <c r="G81" s="89"/>
      <c r="H81" s="97"/>
      <c r="I81" s="97"/>
      <c r="J81" s="89"/>
      <c r="K81" s="89"/>
      <c r="L81" s="89"/>
      <c r="M81" s="89"/>
      <c r="N81" s="97"/>
      <c r="O81" s="89"/>
      <c r="P81" s="89"/>
      <c r="Q81" s="98" t="str">
        <f t="shared" si="8"/>
        <v/>
      </c>
      <c r="R81" s="89"/>
      <c r="S81" s="89"/>
      <c r="T81" s="89"/>
      <c r="U81" s="89"/>
      <c r="V81" s="89"/>
      <c r="W81" s="89"/>
      <c r="X81" s="89"/>
      <c r="Y81" s="89"/>
      <c r="Z81" s="89"/>
      <c r="AA81" s="89"/>
      <c r="AB81" s="89"/>
      <c r="AC81" s="89"/>
      <c r="AD81" s="89"/>
      <c r="AE81" s="89"/>
    </row>
    <row r="82" spans="1:31" x14ac:dyDescent="0.2">
      <c r="A82" s="89"/>
      <c r="B82" s="89"/>
      <c r="C82" s="89"/>
      <c r="D82" s="89"/>
      <c r="E82" s="97" t="str">
        <f t="shared" si="6"/>
        <v/>
      </c>
      <c r="F82" s="97" t="str">
        <f t="shared" si="7"/>
        <v/>
      </c>
      <c r="G82" s="89"/>
      <c r="H82" s="97"/>
      <c r="I82" s="97"/>
      <c r="J82" s="89"/>
      <c r="K82" s="89"/>
      <c r="L82" s="89"/>
      <c r="M82" s="89"/>
      <c r="N82" s="97"/>
      <c r="O82" s="89"/>
      <c r="P82" s="89"/>
      <c r="Q82" s="98" t="str">
        <f t="shared" si="8"/>
        <v/>
      </c>
      <c r="R82" s="89"/>
      <c r="S82" s="89"/>
      <c r="T82" s="89"/>
      <c r="U82" s="89"/>
      <c r="V82" s="89"/>
      <c r="W82" s="89"/>
      <c r="X82" s="89"/>
      <c r="Y82" s="89"/>
      <c r="Z82" s="89"/>
      <c r="AA82" s="89"/>
      <c r="AB82" s="89"/>
      <c r="AC82" s="89"/>
      <c r="AD82" s="89"/>
      <c r="AE82" s="89"/>
    </row>
    <row r="83" spans="1:31" x14ac:dyDescent="0.2">
      <c r="A83" s="89"/>
      <c r="B83" s="89"/>
      <c r="C83" s="89"/>
      <c r="D83" s="89"/>
      <c r="E83" s="97" t="str">
        <f t="shared" si="6"/>
        <v/>
      </c>
      <c r="F83" s="97" t="str">
        <f t="shared" si="7"/>
        <v/>
      </c>
      <c r="G83" s="89"/>
      <c r="H83" s="97"/>
      <c r="I83" s="97"/>
      <c r="J83" s="89"/>
      <c r="K83" s="89"/>
      <c r="L83" s="89"/>
      <c r="M83" s="89"/>
      <c r="N83" s="97"/>
      <c r="O83" s="89"/>
      <c r="P83" s="89"/>
      <c r="Q83" s="98" t="str">
        <f t="shared" si="8"/>
        <v/>
      </c>
      <c r="R83" s="89"/>
      <c r="S83" s="89"/>
      <c r="T83" s="89"/>
      <c r="U83" s="89"/>
      <c r="V83" s="89"/>
      <c r="W83" s="89"/>
      <c r="X83" s="89"/>
      <c r="Y83" s="89"/>
      <c r="Z83" s="89"/>
      <c r="AA83" s="89"/>
      <c r="AB83" s="89"/>
      <c r="AC83" s="89"/>
      <c r="AD83" s="89"/>
      <c r="AE83" s="89"/>
    </row>
    <row r="84" spans="1:31" x14ac:dyDescent="0.2">
      <c r="A84" s="89"/>
      <c r="B84" s="89"/>
      <c r="C84" s="89"/>
      <c r="D84" s="89"/>
      <c r="E84" s="97" t="str">
        <f t="shared" si="6"/>
        <v/>
      </c>
      <c r="F84" s="97" t="str">
        <f t="shared" si="7"/>
        <v/>
      </c>
      <c r="G84" s="89"/>
      <c r="H84" s="97"/>
      <c r="I84" s="97"/>
      <c r="J84" s="89"/>
      <c r="K84" s="89"/>
      <c r="L84" s="89"/>
      <c r="M84" s="89"/>
      <c r="N84" s="97"/>
      <c r="O84" s="89"/>
      <c r="P84" s="89"/>
      <c r="Q84" s="98" t="str">
        <f t="shared" si="8"/>
        <v/>
      </c>
      <c r="R84" s="89"/>
      <c r="S84" s="89"/>
      <c r="T84" s="89"/>
      <c r="U84" s="89"/>
      <c r="V84" s="89"/>
      <c r="W84" s="89"/>
      <c r="X84" s="89"/>
      <c r="Y84" s="89"/>
      <c r="Z84" s="89"/>
      <c r="AA84" s="89"/>
      <c r="AB84" s="89"/>
      <c r="AC84" s="89"/>
      <c r="AD84" s="89"/>
      <c r="AE84" s="89"/>
    </row>
    <row r="85" spans="1:31" x14ac:dyDescent="0.2">
      <c r="A85" s="89"/>
      <c r="B85" s="89"/>
      <c r="C85" s="89"/>
      <c r="D85" s="89"/>
      <c r="E85" s="97" t="str">
        <f t="shared" si="6"/>
        <v/>
      </c>
      <c r="F85" s="97" t="str">
        <f t="shared" si="7"/>
        <v/>
      </c>
      <c r="G85" s="89"/>
      <c r="H85" s="97"/>
      <c r="I85" s="97"/>
      <c r="J85" s="89"/>
      <c r="K85" s="89"/>
      <c r="L85" s="89"/>
      <c r="M85" s="89"/>
      <c r="N85" s="97"/>
      <c r="O85" s="89"/>
      <c r="P85" s="89"/>
      <c r="Q85" s="98" t="str">
        <f t="shared" si="8"/>
        <v/>
      </c>
      <c r="R85" s="89"/>
      <c r="S85" s="89"/>
      <c r="T85" s="89"/>
      <c r="U85" s="89"/>
      <c r="V85" s="89"/>
      <c r="W85" s="89"/>
      <c r="X85" s="89"/>
      <c r="Y85" s="89"/>
      <c r="Z85" s="89"/>
      <c r="AA85" s="89"/>
      <c r="AB85" s="89"/>
      <c r="AC85" s="89"/>
      <c r="AD85" s="89"/>
      <c r="AE85" s="89"/>
    </row>
    <row r="86" spans="1:31" x14ac:dyDescent="0.2">
      <c r="A86" s="89"/>
      <c r="B86" s="89"/>
      <c r="C86" s="89"/>
      <c r="D86" s="89"/>
      <c r="E86" s="97" t="str">
        <f t="shared" si="6"/>
        <v/>
      </c>
      <c r="F86" s="97" t="str">
        <f t="shared" si="7"/>
        <v/>
      </c>
      <c r="G86" s="89"/>
      <c r="H86" s="97"/>
      <c r="I86" s="97"/>
      <c r="J86" s="89"/>
      <c r="K86" s="89"/>
      <c r="L86" s="89"/>
      <c r="M86" s="89"/>
      <c r="N86" s="97"/>
      <c r="O86" s="89"/>
      <c r="P86" s="89"/>
      <c r="Q86" s="98" t="str">
        <f t="shared" si="8"/>
        <v/>
      </c>
      <c r="R86" s="89"/>
      <c r="S86" s="89"/>
      <c r="T86" s="89"/>
      <c r="U86" s="89"/>
      <c r="V86" s="89"/>
      <c r="W86" s="89"/>
      <c r="X86" s="89"/>
      <c r="Y86" s="89"/>
      <c r="Z86" s="89"/>
      <c r="AA86" s="89"/>
      <c r="AB86" s="89"/>
      <c r="AC86" s="89"/>
      <c r="AD86" s="89"/>
      <c r="AE86" s="89"/>
    </row>
  </sheetData>
  <mergeCells count="24">
    <mergeCell ref="L1:L2"/>
    <mergeCell ref="A1:A2"/>
    <mergeCell ref="B1:B2"/>
    <mergeCell ref="C1:C2"/>
    <mergeCell ref="D1:D2"/>
    <mergeCell ref="E1:E2"/>
    <mergeCell ref="F1:F2"/>
    <mergeCell ref="G1:G2"/>
    <mergeCell ref="H1:H2"/>
    <mergeCell ref="I1:I2"/>
    <mergeCell ref="J1:J2"/>
    <mergeCell ref="K1:K2"/>
    <mergeCell ref="AD1:AD2"/>
    <mergeCell ref="M1:M2"/>
    <mergeCell ref="N1:N2"/>
    <mergeCell ref="O1:O2"/>
    <mergeCell ref="P1:P2"/>
    <mergeCell ref="Q1:Q2"/>
    <mergeCell ref="R1:R2"/>
    <mergeCell ref="S1:S2"/>
    <mergeCell ref="T1:V1"/>
    <mergeCell ref="W1:AA1"/>
    <mergeCell ref="AB1:AB2"/>
    <mergeCell ref="AC1:AC2"/>
  </mergeCells>
  <phoneticPr fontId="3" type="noConversion"/>
  <dataValidations count="6">
    <dataValidation type="list" allowBlank="1" showInputMessage="1" showErrorMessage="1" sqref="Q45:Q86 Q1:Q20">
      <formula1>"销售部门,管理部门"</formula1>
    </dataValidation>
    <dataValidation type="list" allowBlank="1" showInputMessage="1" showErrorMessage="1" sqref="E45:E86 H45:H86 E1:E20 H1:H20">
      <formula1>"是,否"</formula1>
    </dataValidation>
    <dataValidation type="list" allowBlank="1" showInputMessage="1" showErrorMessage="1" sqref="N45:N86 N1:N20">
      <formula1>"农业,非农业"</formula1>
    </dataValidation>
    <dataValidation type="list" allowBlank="1" showInputMessage="1" showErrorMessage="1" sqref="I45:I86 I1:I20">
      <formula1>"正常,离职"</formula1>
    </dataValidation>
    <dataValidation type="list" allowBlank="1" showInputMessage="1" showErrorMessage="1" sqref="F45:F86 F1:F20">
      <formula1>"中国,非中国"</formula1>
    </dataValidation>
    <dataValidation type="list" allowBlank="1" showInputMessage="1" showErrorMessage="1" sqref="C45:C86 C1:C20">
      <formula1>"男,女"</formula1>
    </dataValidation>
  </dataValidation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Y59"/>
  <sheetViews>
    <sheetView topLeftCell="A30" zoomScale="84" zoomScaleNormal="84" zoomScalePageLayoutView="84" workbookViewId="0">
      <selection activeCell="X35" sqref="X35"/>
    </sheetView>
  </sheetViews>
  <sheetFormatPr baseColWidth="10" defaultRowHeight="16" x14ac:dyDescent="0.2"/>
  <cols>
    <col min="2" max="2" width="8.1640625" bestFit="1" customWidth="1"/>
    <col min="3" max="3" width="14.33203125" bestFit="1" customWidth="1"/>
    <col min="4" max="4" width="12" bestFit="1" customWidth="1"/>
    <col min="5" max="6" width="11.1640625" bestFit="1" customWidth="1"/>
    <col min="7" max="7" width="15.6640625" bestFit="1" customWidth="1"/>
    <col min="8" max="10" width="11.1640625" bestFit="1" customWidth="1"/>
    <col min="11" max="11" width="12" bestFit="1" customWidth="1"/>
    <col min="12" max="15" width="11.1640625" bestFit="1" customWidth="1"/>
    <col min="16" max="18" width="12.33203125" bestFit="1" customWidth="1"/>
    <col min="19" max="19" width="10.1640625" bestFit="1" customWidth="1"/>
    <col min="20" max="23" width="11.1640625" bestFit="1" customWidth="1"/>
    <col min="24" max="24" width="12" bestFit="1" customWidth="1"/>
    <col min="25" max="25" width="12.33203125" bestFit="1" customWidth="1"/>
  </cols>
  <sheetData>
    <row r="1" spans="1:21" x14ac:dyDescent="0.2">
      <c r="A1" s="58" t="s">
        <v>782</v>
      </c>
      <c r="B1" s="116"/>
    </row>
    <row r="2" spans="1:21" s="101" customFormat="1" ht="21" customHeight="1" x14ac:dyDescent="0.2">
      <c r="A2" s="172" t="s">
        <v>689</v>
      </c>
      <c r="B2" s="172" t="s">
        <v>690</v>
      </c>
      <c r="C2" s="172" t="s">
        <v>691</v>
      </c>
      <c r="D2" s="172" t="s">
        <v>692</v>
      </c>
      <c r="E2" s="172" t="s">
        <v>693</v>
      </c>
      <c r="F2" s="172" t="s">
        <v>694</v>
      </c>
      <c r="G2" s="172"/>
      <c r="H2" s="172"/>
      <c r="I2" s="172" t="s">
        <v>695</v>
      </c>
      <c r="J2" s="172" t="s">
        <v>696</v>
      </c>
      <c r="K2" s="172" t="s">
        <v>697</v>
      </c>
      <c r="L2" s="172" t="s">
        <v>698</v>
      </c>
      <c r="M2" s="172"/>
      <c r="N2" s="172"/>
      <c r="O2" s="172" t="s">
        <v>699</v>
      </c>
      <c r="P2" s="172" t="s">
        <v>700</v>
      </c>
      <c r="Q2" s="172"/>
      <c r="R2" s="172"/>
      <c r="S2" s="172"/>
      <c r="T2" s="172"/>
      <c r="U2" s="172" t="s">
        <v>701</v>
      </c>
    </row>
    <row r="3" spans="1:21" s="101" customFormat="1" ht="14" x14ac:dyDescent="0.2">
      <c r="A3" s="172"/>
      <c r="B3" s="172"/>
      <c r="C3" s="172"/>
      <c r="D3" s="172"/>
      <c r="E3" s="172"/>
      <c r="F3" s="139" t="s">
        <v>702</v>
      </c>
      <c r="G3" s="139" t="s">
        <v>703</v>
      </c>
      <c r="H3" s="139" t="s">
        <v>704</v>
      </c>
      <c r="I3" s="172"/>
      <c r="J3" s="172"/>
      <c r="K3" s="172"/>
      <c r="L3" s="139" t="s">
        <v>705</v>
      </c>
      <c r="M3" s="139" t="s">
        <v>706</v>
      </c>
      <c r="N3" s="139" t="s">
        <v>707</v>
      </c>
      <c r="O3" s="172"/>
      <c r="P3" s="139" t="s">
        <v>705</v>
      </c>
      <c r="Q3" s="139" t="s">
        <v>706</v>
      </c>
      <c r="R3" s="139" t="s">
        <v>707</v>
      </c>
      <c r="S3" s="139" t="s">
        <v>708</v>
      </c>
      <c r="T3" s="139" t="s">
        <v>709</v>
      </c>
      <c r="U3" s="172"/>
    </row>
    <row r="4" spans="1:21" x14ac:dyDescent="0.2">
      <c r="A4" s="105"/>
      <c r="B4" s="84" t="s">
        <v>683</v>
      </c>
      <c r="C4" s="151" t="s">
        <v>671</v>
      </c>
      <c r="D4" s="103">
        <v>1000</v>
      </c>
      <c r="E4" s="105">
        <v>3000</v>
      </c>
      <c r="F4" s="105">
        <v>20</v>
      </c>
      <c r="G4" s="103">
        <v>30</v>
      </c>
      <c r="H4" s="105">
        <v>100</v>
      </c>
      <c r="I4" s="105">
        <v>500.12</v>
      </c>
      <c r="J4" s="103">
        <v>200</v>
      </c>
      <c r="K4" s="103">
        <v>100</v>
      </c>
      <c r="L4" s="84">
        <v>12</v>
      </c>
      <c r="M4" s="84">
        <v>123</v>
      </c>
      <c r="N4" s="62">
        <v>66</v>
      </c>
      <c r="O4" s="104">
        <v>54</v>
      </c>
      <c r="P4" s="84">
        <v>56</v>
      </c>
      <c r="Q4" s="105">
        <v>99</v>
      </c>
      <c r="R4" s="84">
        <v>23</v>
      </c>
      <c r="S4" s="84">
        <v>56</v>
      </c>
      <c r="T4" s="84">
        <v>12</v>
      </c>
      <c r="U4" s="84">
        <v>56</v>
      </c>
    </row>
    <row r="5" spans="1:21" x14ac:dyDescent="0.2">
      <c r="A5" s="105"/>
      <c r="B5" s="84" t="s">
        <v>684</v>
      </c>
      <c r="C5" s="151" t="s">
        <v>672</v>
      </c>
      <c r="D5" s="103">
        <v>2000</v>
      </c>
      <c r="E5" s="105">
        <v>6000</v>
      </c>
      <c r="F5" s="105">
        <v>40</v>
      </c>
      <c r="G5" s="103">
        <v>60</v>
      </c>
      <c r="H5" s="105">
        <v>200</v>
      </c>
      <c r="I5" s="84">
        <v>600.45000000000005</v>
      </c>
      <c r="J5" s="103">
        <v>300.12</v>
      </c>
      <c r="K5" s="103">
        <v>200.34</v>
      </c>
      <c r="L5" s="84">
        <v>13</v>
      </c>
      <c r="M5" s="84">
        <v>124</v>
      </c>
      <c r="N5" s="62">
        <v>67</v>
      </c>
      <c r="O5" s="104">
        <v>55</v>
      </c>
      <c r="P5" s="84">
        <v>57</v>
      </c>
      <c r="Q5" s="105">
        <v>100</v>
      </c>
      <c r="R5" s="84">
        <v>24</v>
      </c>
      <c r="S5" s="84">
        <v>57</v>
      </c>
      <c r="T5" s="84">
        <v>13</v>
      </c>
      <c r="U5" s="84">
        <v>57</v>
      </c>
    </row>
    <row r="6" spans="1:21" x14ac:dyDescent="0.2">
      <c r="A6" s="105"/>
      <c r="B6" s="84" t="s">
        <v>685</v>
      </c>
      <c r="C6" s="151" t="s">
        <v>673</v>
      </c>
      <c r="D6" s="103">
        <v>3000</v>
      </c>
      <c r="E6" s="84">
        <v>9000</v>
      </c>
      <c r="F6" s="105">
        <v>60</v>
      </c>
      <c r="G6" s="103">
        <v>90</v>
      </c>
      <c r="H6" s="105">
        <v>300</v>
      </c>
      <c r="I6" s="105">
        <v>700.78</v>
      </c>
      <c r="J6" s="103">
        <v>400.24</v>
      </c>
      <c r="K6" s="103">
        <v>300.68</v>
      </c>
      <c r="L6" s="84">
        <v>14</v>
      </c>
      <c r="M6" s="84">
        <v>125</v>
      </c>
      <c r="N6" s="62">
        <v>68</v>
      </c>
      <c r="O6" s="104">
        <v>56</v>
      </c>
      <c r="P6" s="84">
        <v>58</v>
      </c>
      <c r="Q6" s="105">
        <v>101</v>
      </c>
      <c r="R6" s="84">
        <v>25</v>
      </c>
      <c r="S6" s="84">
        <v>58</v>
      </c>
      <c r="T6" s="84">
        <v>14</v>
      </c>
      <c r="U6" s="84">
        <v>58</v>
      </c>
    </row>
    <row r="7" spans="1:21" x14ac:dyDescent="0.2">
      <c r="A7" s="105"/>
      <c r="B7" s="84" t="s">
        <v>686</v>
      </c>
      <c r="C7" s="151" t="s">
        <v>674</v>
      </c>
      <c r="D7" s="103">
        <v>4000</v>
      </c>
      <c r="E7" s="105">
        <v>12000</v>
      </c>
      <c r="F7" s="105">
        <v>80</v>
      </c>
      <c r="G7" s="103">
        <v>120</v>
      </c>
      <c r="H7" s="105">
        <v>400</v>
      </c>
      <c r="I7" s="84">
        <v>801.11</v>
      </c>
      <c r="J7" s="103">
        <v>500.36</v>
      </c>
      <c r="K7" s="103">
        <v>401.02</v>
      </c>
      <c r="L7" s="84">
        <v>15</v>
      </c>
      <c r="M7" s="84">
        <v>126</v>
      </c>
      <c r="N7" s="62">
        <v>69</v>
      </c>
      <c r="O7" s="104">
        <v>57</v>
      </c>
      <c r="P7" s="84">
        <v>59</v>
      </c>
      <c r="Q7" s="105">
        <v>102</v>
      </c>
      <c r="R7" s="84">
        <v>26</v>
      </c>
      <c r="S7" s="84">
        <v>59</v>
      </c>
      <c r="T7" s="84">
        <v>15</v>
      </c>
      <c r="U7" s="84">
        <v>59</v>
      </c>
    </row>
    <row r="8" spans="1:21" x14ac:dyDescent="0.2">
      <c r="A8" s="105"/>
      <c r="B8" s="84" t="s">
        <v>687</v>
      </c>
      <c r="C8" s="151" t="s">
        <v>675</v>
      </c>
      <c r="D8" s="103">
        <v>5000</v>
      </c>
      <c r="E8" s="105">
        <v>15000</v>
      </c>
      <c r="F8" s="105">
        <v>100</v>
      </c>
      <c r="G8" s="103">
        <v>150</v>
      </c>
      <c r="H8" s="105">
        <v>500</v>
      </c>
      <c r="I8" s="105">
        <v>901.44</v>
      </c>
      <c r="J8" s="103">
        <v>600.48</v>
      </c>
      <c r="K8" s="103">
        <v>501.36</v>
      </c>
      <c r="L8" s="84">
        <v>16</v>
      </c>
      <c r="M8" s="84">
        <v>127</v>
      </c>
      <c r="N8" s="62">
        <v>70</v>
      </c>
      <c r="O8" s="104">
        <v>58</v>
      </c>
      <c r="P8" s="84">
        <v>60</v>
      </c>
      <c r="Q8" s="105">
        <v>103</v>
      </c>
      <c r="R8" s="84">
        <v>27</v>
      </c>
      <c r="S8" s="84">
        <v>60</v>
      </c>
      <c r="T8" s="84">
        <v>16</v>
      </c>
      <c r="U8" s="84">
        <v>60</v>
      </c>
    </row>
    <row r="9" spans="1:21" x14ac:dyDescent="0.2">
      <c r="A9" s="84"/>
      <c r="B9" s="84" t="s">
        <v>659</v>
      </c>
      <c r="C9" s="151" t="s">
        <v>676</v>
      </c>
      <c r="D9" s="103">
        <v>6000</v>
      </c>
      <c r="E9" s="84">
        <v>18000</v>
      </c>
      <c r="F9" s="105">
        <v>120</v>
      </c>
      <c r="G9" s="103">
        <v>180</v>
      </c>
      <c r="H9" s="105">
        <v>600</v>
      </c>
      <c r="I9" s="84">
        <v>1001.77</v>
      </c>
      <c r="J9" s="103">
        <v>700.6</v>
      </c>
      <c r="K9" s="103">
        <v>601.70000000000005</v>
      </c>
      <c r="L9" s="84">
        <v>17</v>
      </c>
      <c r="M9" s="84">
        <v>128</v>
      </c>
      <c r="N9" s="62">
        <v>71</v>
      </c>
      <c r="O9" s="104">
        <v>59</v>
      </c>
      <c r="P9" s="84">
        <v>61</v>
      </c>
      <c r="Q9" s="105">
        <v>104</v>
      </c>
      <c r="R9" s="84">
        <v>28</v>
      </c>
      <c r="S9" s="84">
        <v>61</v>
      </c>
      <c r="T9" s="84">
        <v>17</v>
      </c>
      <c r="U9" s="84">
        <v>61</v>
      </c>
    </row>
    <row r="10" spans="1:21" x14ac:dyDescent="0.2">
      <c r="A10" s="84"/>
      <c r="B10" s="84" t="s">
        <v>661</v>
      </c>
      <c r="C10" s="151" t="s">
        <v>714</v>
      </c>
      <c r="D10" s="103">
        <v>7000</v>
      </c>
      <c r="E10" s="105">
        <v>21000</v>
      </c>
      <c r="F10" s="105">
        <v>140</v>
      </c>
      <c r="G10" s="103">
        <v>210</v>
      </c>
      <c r="H10" s="105">
        <v>700</v>
      </c>
      <c r="I10" s="105">
        <v>1102.0999999999999</v>
      </c>
      <c r="J10" s="103">
        <v>800.72</v>
      </c>
      <c r="K10" s="103">
        <v>702.04</v>
      </c>
      <c r="L10" s="84">
        <v>18</v>
      </c>
      <c r="M10" s="84">
        <v>129</v>
      </c>
      <c r="N10" s="62">
        <v>72</v>
      </c>
      <c r="O10" s="104">
        <v>60</v>
      </c>
      <c r="P10" s="84">
        <v>62</v>
      </c>
      <c r="Q10" s="105">
        <v>105</v>
      </c>
      <c r="R10" s="84">
        <v>29</v>
      </c>
      <c r="S10" s="84">
        <v>62</v>
      </c>
      <c r="T10" s="84">
        <v>18</v>
      </c>
      <c r="U10" s="84">
        <v>62</v>
      </c>
    </row>
    <row r="11" spans="1:21" x14ac:dyDescent="0.2">
      <c r="A11" s="84"/>
      <c r="B11" s="84" t="s">
        <v>663</v>
      </c>
      <c r="C11" s="151" t="s">
        <v>715</v>
      </c>
      <c r="D11" s="103">
        <v>8000</v>
      </c>
      <c r="E11" s="105">
        <v>24000</v>
      </c>
      <c r="F11" s="105">
        <v>160</v>
      </c>
      <c r="G11" s="103">
        <v>240</v>
      </c>
      <c r="H11" s="105">
        <v>800</v>
      </c>
      <c r="I11" s="84">
        <v>1202.43</v>
      </c>
      <c r="J11" s="103">
        <v>900.84</v>
      </c>
      <c r="K11" s="103">
        <v>802.38</v>
      </c>
      <c r="L11" s="84">
        <v>19</v>
      </c>
      <c r="M11" s="84">
        <v>130</v>
      </c>
      <c r="N11" s="62">
        <v>73</v>
      </c>
      <c r="O11" s="104">
        <v>61</v>
      </c>
      <c r="P11" s="84">
        <v>63</v>
      </c>
      <c r="Q11" s="105">
        <v>106</v>
      </c>
      <c r="R11" s="84">
        <v>30</v>
      </c>
      <c r="S11" s="84">
        <v>63</v>
      </c>
      <c r="T11" s="84">
        <v>19</v>
      </c>
      <c r="U11" s="84">
        <v>63</v>
      </c>
    </row>
    <row r="12" spans="1:21" x14ac:dyDescent="0.2">
      <c r="A12" s="84"/>
      <c r="B12" s="84" t="s">
        <v>664</v>
      </c>
      <c r="C12" s="151" t="s">
        <v>716</v>
      </c>
      <c r="D12" s="103">
        <v>9000</v>
      </c>
      <c r="E12" s="84">
        <v>27000</v>
      </c>
      <c r="F12" s="105">
        <v>180</v>
      </c>
      <c r="G12" s="103">
        <v>270</v>
      </c>
      <c r="H12" s="105">
        <v>900</v>
      </c>
      <c r="I12" s="105">
        <v>1302.76</v>
      </c>
      <c r="J12" s="103">
        <v>1000.96</v>
      </c>
      <c r="K12" s="103">
        <v>902.72</v>
      </c>
      <c r="L12" s="84">
        <v>20</v>
      </c>
      <c r="M12" s="84">
        <v>131</v>
      </c>
      <c r="N12" s="62">
        <v>74</v>
      </c>
      <c r="O12" s="104">
        <v>62</v>
      </c>
      <c r="P12" s="84">
        <v>64</v>
      </c>
      <c r="Q12" s="105">
        <v>107</v>
      </c>
      <c r="R12" s="84">
        <v>31</v>
      </c>
      <c r="S12" s="84">
        <v>64</v>
      </c>
      <c r="T12" s="84">
        <v>20</v>
      </c>
      <c r="U12" s="84">
        <v>64</v>
      </c>
    </row>
    <row r="13" spans="1:21" x14ac:dyDescent="0.2">
      <c r="A13" s="84"/>
      <c r="B13" s="84" t="s">
        <v>666</v>
      </c>
      <c r="C13" s="151" t="s">
        <v>717</v>
      </c>
      <c r="D13" s="103">
        <v>10000</v>
      </c>
      <c r="E13" s="105">
        <v>30000</v>
      </c>
      <c r="F13" s="105">
        <v>200</v>
      </c>
      <c r="G13" s="103">
        <v>300</v>
      </c>
      <c r="H13" s="105">
        <v>1000</v>
      </c>
      <c r="I13" s="84">
        <v>1403.09</v>
      </c>
      <c r="J13" s="103">
        <v>1101.08</v>
      </c>
      <c r="K13" s="103">
        <v>1003.06</v>
      </c>
      <c r="L13" s="84">
        <v>21</v>
      </c>
      <c r="M13" s="84">
        <v>132</v>
      </c>
      <c r="N13" s="62">
        <v>75</v>
      </c>
      <c r="O13" s="104">
        <v>63</v>
      </c>
      <c r="P13" s="84">
        <v>65</v>
      </c>
      <c r="Q13" s="105">
        <v>108</v>
      </c>
      <c r="R13" s="84">
        <v>32</v>
      </c>
      <c r="S13" s="84">
        <v>65</v>
      </c>
      <c r="T13" s="84">
        <v>21</v>
      </c>
      <c r="U13" s="84">
        <v>65</v>
      </c>
    </row>
    <row r="14" spans="1:21" x14ac:dyDescent="0.2">
      <c r="A14" s="84"/>
      <c r="B14" s="84" t="s">
        <v>668</v>
      </c>
      <c r="C14" s="151" t="s">
        <v>718</v>
      </c>
      <c r="D14" s="103">
        <v>11000</v>
      </c>
      <c r="E14" s="105">
        <v>33000</v>
      </c>
      <c r="F14" s="105">
        <v>220</v>
      </c>
      <c r="G14" s="103">
        <v>330</v>
      </c>
      <c r="H14" s="105">
        <v>1100</v>
      </c>
      <c r="I14" s="105">
        <v>1503.42</v>
      </c>
      <c r="J14" s="103">
        <v>1201.2</v>
      </c>
      <c r="K14" s="103">
        <v>1103.4000000000001</v>
      </c>
      <c r="L14" s="84">
        <v>22</v>
      </c>
      <c r="M14" s="84">
        <v>133</v>
      </c>
      <c r="N14" s="62">
        <v>76</v>
      </c>
      <c r="O14" s="104">
        <v>64</v>
      </c>
      <c r="P14" s="84">
        <v>66</v>
      </c>
      <c r="Q14" s="105">
        <v>109</v>
      </c>
      <c r="R14" s="84">
        <v>33</v>
      </c>
      <c r="S14" s="84">
        <v>66</v>
      </c>
      <c r="T14" s="84">
        <v>22</v>
      </c>
      <c r="U14" s="84">
        <v>66</v>
      </c>
    </row>
    <row r="15" spans="1:21" x14ac:dyDescent="0.2">
      <c r="A15" s="84"/>
      <c r="B15" s="84" t="s">
        <v>688</v>
      </c>
      <c r="C15" s="151" t="s">
        <v>719</v>
      </c>
      <c r="D15" s="103">
        <v>12000</v>
      </c>
      <c r="E15" s="84">
        <v>36000</v>
      </c>
      <c r="F15" s="105">
        <v>240</v>
      </c>
      <c r="G15" s="103">
        <v>360</v>
      </c>
      <c r="H15" s="105">
        <v>1200</v>
      </c>
      <c r="I15" s="84">
        <v>1603.75</v>
      </c>
      <c r="J15" s="103">
        <v>1301.32</v>
      </c>
      <c r="K15" s="103">
        <v>1203.74</v>
      </c>
      <c r="L15" s="84">
        <v>23</v>
      </c>
      <c r="M15" s="84">
        <v>134</v>
      </c>
      <c r="N15" s="62">
        <v>77</v>
      </c>
      <c r="O15" s="104">
        <v>65</v>
      </c>
      <c r="P15" s="84">
        <v>67</v>
      </c>
      <c r="Q15" s="105">
        <v>110</v>
      </c>
      <c r="R15" s="84">
        <v>34</v>
      </c>
      <c r="S15" s="84">
        <v>67</v>
      </c>
      <c r="T15" s="84">
        <v>23</v>
      </c>
      <c r="U15" s="84">
        <v>67</v>
      </c>
    </row>
    <row r="16" spans="1:21" x14ac:dyDescent="0.2">
      <c r="D16" s="46"/>
    </row>
    <row r="19" spans="1:24" x14ac:dyDescent="0.2">
      <c r="A19" s="118" t="s">
        <v>723</v>
      </c>
      <c r="B19" s="116"/>
    </row>
    <row r="20" spans="1:24" x14ac:dyDescent="0.2">
      <c r="A20" s="109" t="s">
        <v>724</v>
      </c>
      <c r="B20" s="117"/>
      <c r="C20" s="117"/>
      <c r="D20" s="64"/>
      <c r="E20" s="63"/>
      <c r="F20" s="64"/>
      <c r="G20" s="64"/>
      <c r="H20" s="64"/>
      <c r="I20" s="64"/>
      <c r="J20" s="64"/>
      <c r="K20" s="64"/>
      <c r="L20" s="64"/>
      <c r="M20" s="64"/>
      <c r="N20" s="64"/>
      <c r="O20" s="64"/>
      <c r="P20" s="64"/>
      <c r="Q20" s="64"/>
      <c r="R20" s="64"/>
      <c r="S20" s="64"/>
      <c r="T20" s="64"/>
      <c r="U20" s="64"/>
      <c r="V20" s="64"/>
      <c r="W20" s="64"/>
      <c r="X20" s="64"/>
    </row>
    <row r="21" spans="1:24" x14ac:dyDescent="0.2">
      <c r="A21" s="172" t="s">
        <v>725</v>
      </c>
      <c r="B21" s="172" t="s">
        <v>726</v>
      </c>
      <c r="C21" s="172" t="s">
        <v>727</v>
      </c>
      <c r="D21" s="172" t="s">
        <v>728</v>
      </c>
      <c r="E21" s="172" t="s">
        <v>729</v>
      </c>
      <c r="F21" s="172"/>
      <c r="G21" s="172"/>
      <c r="H21" s="172" t="s">
        <v>730</v>
      </c>
      <c r="I21" s="172" t="s">
        <v>731</v>
      </c>
      <c r="J21" s="172" t="s">
        <v>732</v>
      </c>
      <c r="K21" s="172" t="s">
        <v>733</v>
      </c>
      <c r="L21" s="172" t="s">
        <v>734</v>
      </c>
      <c r="M21" s="172"/>
      <c r="N21" s="172"/>
      <c r="O21" s="172" t="s">
        <v>735</v>
      </c>
      <c r="P21" s="172" t="s">
        <v>736</v>
      </c>
      <c r="Q21" s="172" t="s">
        <v>737</v>
      </c>
      <c r="R21" s="172" t="s">
        <v>738</v>
      </c>
      <c r="S21" s="172"/>
      <c r="T21" s="172"/>
      <c r="U21" s="172"/>
      <c r="V21" s="172"/>
      <c r="W21" s="172" t="s">
        <v>739</v>
      </c>
      <c r="X21" s="172" t="s">
        <v>740</v>
      </c>
    </row>
    <row r="22" spans="1:24" x14ac:dyDescent="0.2">
      <c r="A22" s="172"/>
      <c r="B22" s="172"/>
      <c r="C22" s="172"/>
      <c r="D22" s="172"/>
      <c r="E22" s="139" t="s">
        <v>741</v>
      </c>
      <c r="F22" s="139" t="s">
        <v>742</v>
      </c>
      <c r="G22" s="139" t="s">
        <v>743</v>
      </c>
      <c r="H22" s="172"/>
      <c r="I22" s="172"/>
      <c r="J22" s="172"/>
      <c r="K22" s="172"/>
      <c r="L22" s="139" t="s">
        <v>744</v>
      </c>
      <c r="M22" s="139" t="s">
        <v>745</v>
      </c>
      <c r="N22" s="139" t="s">
        <v>746</v>
      </c>
      <c r="O22" s="172"/>
      <c r="P22" s="172"/>
      <c r="Q22" s="172"/>
      <c r="R22" s="139" t="s">
        <v>744</v>
      </c>
      <c r="S22" s="139" t="s">
        <v>745</v>
      </c>
      <c r="T22" s="139" t="s">
        <v>746</v>
      </c>
      <c r="U22" s="139" t="s">
        <v>747</v>
      </c>
      <c r="V22" s="139" t="s">
        <v>748</v>
      </c>
      <c r="W22" s="172"/>
      <c r="X22" s="172"/>
    </row>
    <row r="23" spans="1:24" x14ac:dyDescent="0.2">
      <c r="A23" s="62" t="s">
        <v>749</v>
      </c>
      <c r="B23" s="62" t="s">
        <v>683</v>
      </c>
      <c r="C23" s="108">
        <v>1000</v>
      </c>
      <c r="D23" s="108">
        <v>3000</v>
      </c>
      <c r="E23" s="108">
        <v>20</v>
      </c>
      <c r="F23" s="108">
        <v>30</v>
      </c>
      <c r="G23" s="108">
        <v>100</v>
      </c>
      <c r="H23" s="108">
        <v>500.12</v>
      </c>
      <c r="I23" s="108">
        <v>200</v>
      </c>
      <c r="J23" s="108">
        <v>100</v>
      </c>
      <c r="K23" s="108">
        <v>4950.12</v>
      </c>
      <c r="L23" s="108">
        <v>12</v>
      </c>
      <c r="M23" s="108">
        <v>123</v>
      </c>
      <c r="N23" s="108">
        <v>66</v>
      </c>
      <c r="O23" s="108">
        <v>54</v>
      </c>
      <c r="P23" s="108">
        <v>35.85</v>
      </c>
      <c r="Q23" s="108">
        <v>4659.2700000000004</v>
      </c>
      <c r="R23" s="108">
        <v>56</v>
      </c>
      <c r="S23" s="108">
        <v>99</v>
      </c>
      <c r="T23" s="108">
        <v>23</v>
      </c>
      <c r="U23" s="108">
        <v>56</v>
      </c>
      <c r="V23" s="108">
        <v>12</v>
      </c>
      <c r="W23" s="108">
        <v>56</v>
      </c>
      <c r="X23" s="108">
        <v>5252.12</v>
      </c>
    </row>
    <row r="24" spans="1:24" x14ac:dyDescent="0.2">
      <c r="A24" s="62" t="s">
        <v>631</v>
      </c>
      <c r="B24" s="62" t="s">
        <v>684</v>
      </c>
      <c r="C24" s="108">
        <v>2000</v>
      </c>
      <c r="D24" s="108">
        <v>6000</v>
      </c>
      <c r="E24" s="108">
        <v>40</v>
      </c>
      <c r="F24" s="108">
        <v>60</v>
      </c>
      <c r="G24" s="108">
        <v>200</v>
      </c>
      <c r="H24" s="108">
        <v>600.45000000000005</v>
      </c>
      <c r="I24" s="108">
        <v>300.12</v>
      </c>
      <c r="J24" s="108">
        <v>200.34</v>
      </c>
      <c r="K24" s="108">
        <v>9400.91</v>
      </c>
      <c r="L24" s="108">
        <v>13</v>
      </c>
      <c r="M24" s="108">
        <v>124</v>
      </c>
      <c r="N24" s="108">
        <v>67</v>
      </c>
      <c r="O24" s="108">
        <v>55</v>
      </c>
      <c r="P24" s="108">
        <v>573.38</v>
      </c>
      <c r="Q24" s="108">
        <v>8568.5300000000007</v>
      </c>
      <c r="R24" s="108">
        <v>57</v>
      </c>
      <c r="S24" s="108">
        <v>100</v>
      </c>
      <c r="T24" s="108">
        <v>24</v>
      </c>
      <c r="U24" s="108">
        <v>57</v>
      </c>
      <c r="V24" s="108">
        <v>13</v>
      </c>
      <c r="W24" s="108">
        <v>57</v>
      </c>
      <c r="X24" s="108">
        <v>9708.91</v>
      </c>
    </row>
    <row r="25" spans="1:24" x14ac:dyDescent="0.2">
      <c r="A25" s="62" t="s">
        <v>635</v>
      </c>
      <c r="B25" s="62" t="s">
        <v>685</v>
      </c>
      <c r="C25" s="108">
        <v>3000</v>
      </c>
      <c r="D25" s="108">
        <v>9000</v>
      </c>
      <c r="E25" s="108">
        <v>60</v>
      </c>
      <c r="F25" s="108">
        <v>90</v>
      </c>
      <c r="G25" s="108">
        <v>300</v>
      </c>
      <c r="H25" s="108">
        <v>700.78</v>
      </c>
      <c r="I25" s="108">
        <v>400.24</v>
      </c>
      <c r="J25" s="108">
        <v>300.68</v>
      </c>
      <c r="K25" s="108">
        <v>13851.7</v>
      </c>
      <c r="L25" s="108">
        <v>14</v>
      </c>
      <c r="M25" s="108">
        <v>125</v>
      </c>
      <c r="N25" s="108">
        <v>68</v>
      </c>
      <c r="O25" s="108">
        <v>56</v>
      </c>
      <c r="P25" s="108">
        <v>1517.18</v>
      </c>
      <c r="Q25" s="108">
        <v>12071.52</v>
      </c>
      <c r="R25" s="108">
        <v>58</v>
      </c>
      <c r="S25" s="108">
        <v>101</v>
      </c>
      <c r="T25" s="108">
        <v>25</v>
      </c>
      <c r="U25" s="108">
        <v>58</v>
      </c>
      <c r="V25" s="108">
        <v>14</v>
      </c>
      <c r="W25" s="108">
        <v>58</v>
      </c>
      <c r="X25" s="108">
        <v>14165.7</v>
      </c>
    </row>
    <row r="26" spans="1:24" x14ac:dyDescent="0.2">
      <c r="A26" s="62" t="s">
        <v>637</v>
      </c>
      <c r="B26" s="62" t="s">
        <v>686</v>
      </c>
      <c r="C26" s="108">
        <v>4000</v>
      </c>
      <c r="D26" s="108">
        <v>12000</v>
      </c>
      <c r="E26" s="108">
        <v>80</v>
      </c>
      <c r="F26" s="108">
        <v>120</v>
      </c>
      <c r="G26" s="108">
        <v>400</v>
      </c>
      <c r="H26" s="108">
        <v>801.11</v>
      </c>
      <c r="I26" s="108">
        <v>500.36</v>
      </c>
      <c r="J26" s="108">
        <v>401.02</v>
      </c>
      <c r="K26" s="108">
        <v>18302.490000000002</v>
      </c>
      <c r="L26" s="108">
        <v>15</v>
      </c>
      <c r="M26" s="108">
        <v>126</v>
      </c>
      <c r="N26" s="108">
        <v>69</v>
      </c>
      <c r="O26" s="108">
        <v>57</v>
      </c>
      <c r="P26" s="108">
        <v>2303.87</v>
      </c>
      <c r="Q26" s="108">
        <v>15731.62</v>
      </c>
      <c r="R26" s="108">
        <v>59</v>
      </c>
      <c r="S26" s="108">
        <v>102</v>
      </c>
      <c r="T26" s="108">
        <v>26</v>
      </c>
      <c r="U26" s="108">
        <v>59</v>
      </c>
      <c r="V26" s="108">
        <v>15</v>
      </c>
      <c r="W26" s="108">
        <v>59</v>
      </c>
      <c r="X26" s="108">
        <v>18622.490000000002</v>
      </c>
    </row>
    <row r="27" spans="1:24" x14ac:dyDescent="0.2">
      <c r="A27" s="62" t="s">
        <v>641</v>
      </c>
      <c r="B27" s="62" t="s">
        <v>687</v>
      </c>
      <c r="C27" s="108">
        <v>5000</v>
      </c>
      <c r="D27" s="108">
        <v>15000</v>
      </c>
      <c r="E27" s="108">
        <v>100</v>
      </c>
      <c r="F27" s="108">
        <v>150</v>
      </c>
      <c r="G27" s="108">
        <v>500</v>
      </c>
      <c r="H27" s="108">
        <v>901.44</v>
      </c>
      <c r="I27" s="108">
        <v>600.48</v>
      </c>
      <c r="J27" s="108">
        <v>501.36</v>
      </c>
      <c r="K27" s="108">
        <v>22753.279999999999</v>
      </c>
      <c r="L27" s="108">
        <v>16</v>
      </c>
      <c r="M27" s="108">
        <v>127</v>
      </c>
      <c r="N27" s="108">
        <v>70</v>
      </c>
      <c r="O27" s="108">
        <v>58</v>
      </c>
      <c r="P27" s="108">
        <v>3740.57</v>
      </c>
      <c r="Q27" s="108">
        <v>18741.71</v>
      </c>
      <c r="R27" s="108">
        <v>60</v>
      </c>
      <c r="S27" s="108">
        <v>103</v>
      </c>
      <c r="T27" s="108">
        <v>27</v>
      </c>
      <c r="U27" s="108">
        <v>60</v>
      </c>
      <c r="V27" s="108">
        <v>16</v>
      </c>
      <c r="W27" s="108">
        <v>60</v>
      </c>
      <c r="X27" s="108">
        <v>23079.279999999999</v>
      </c>
    </row>
    <row r="28" spans="1:24" x14ac:dyDescent="0.2">
      <c r="A28" s="62" t="s">
        <v>645</v>
      </c>
      <c r="B28" s="62" t="s">
        <v>659</v>
      </c>
      <c r="C28" s="108">
        <v>6000</v>
      </c>
      <c r="D28" s="108">
        <v>18000</v>
      </c>
      <c r="E28" s="108">
        <v>120</v>
      </c>
      <c r="F28" s="108">
        <v>180</v>
      </c>
      <c r="G28" s="108">
        <v>600</v>
      </c>
      <c r="H28" s="108">
        <v>1001.77</v>
      </c>
      <c r="I28" s="108">
        <v>700.6</v>
      </c>
      <c r="J28" s="108">
        <v>601.70000000000005</v>
      </c>
      <c r="K28" s="108">
        <v>27204.07</v>
      </c>
      <c r="L28" s="108">
        <v>17</v>
      </c>
      <c r="M28" s="108">
        <v>128</v>
      </c>
      <c r="N28" s="108">
        <v>71</v>
      </c>
      <c r="O28" s="108">
        <v>59</v>
      </c>
      <c r="P28" s="108">
        <v>4852.2700000000004</v>
      </c>
      <c r="Q28" s="108">
        <v>22076.799999999999</v>
      </c>
      <c r="R28" s="108">
        <v>61</v>
      </c>
      <c r="S28" s="108">
        <v>104</v>
      </c>
      <c r="T28" s="108">
        <v>28</v>
      </c>
      <c r="U28" s="108">
        <v>61</v>
      </c>
      <c r="V28" s="108">
        <v>17</v>
      </c>
      <c r="W28" s="108">
        <v>61</v>
      </c>
      <c r="X28" s="108">
        <v>27536.07</v>
      </c>
    </row>
    <row r="29" spans="1:24" x14ac:dyDescent="0.2">
      <c r="A29" s="62" t="s">
        <v>648</v>
      </c>
      <c r="B29" s="62" t="s">
        <v>661</v>
      </c>
      <c r="C29" s="108">
        <v>7000</v>
      </c>
      <c r="D29" s="108">
        <v>21000</v>
      </c>
      <c r="E29" s="108">
        <v>140</v>
      </c>
      <c r="F29" s="108">
        <v>210</v>
      </c>
      <c r="G29" s="108">
        <v>700</v>
      </c>
      <c r="H29" s="108">
        <v>1102.0999999999999</v>
      </c>
      <c r="I29" s="108">
        <v>800.72</v>
      </c>
      <c r="J29" s="108">
        <v>702.04</v>
      </c>
      <c r="K29" s="108">
        <v>31654.86</v>
      </c>
      <c r="L29" s="108">
        <v>18</v>
      </c>
      <c r="M29" s="108">
        <v>129</v>
      </c>
      <c r="N29" s="108">
        <v>72</v>
      </c>
      <c r="O29" s="108">
        <v>60</v>
      </c>
      <c r="P29" s="108">
        <v>5963.97</v>
      </c>
      <c r="Q29" s="108">
        <v>25411.89</v>
      </c>
      <c r="R29" s="108">
        <v>62</v>
      </c>
      <c r="S29" s="108">
        <v>105</v>
      </c>
      <c r="T29" s="108">
        <v>29</v>
      </c>
      <c r="U29" s="108">
        <v>62</v>
      </c>
      <c r="V29" s="108">
        <v>18</v>
      </c>
      <c r="W29" s="108">
        <v>62</v>
      </c>
      <c r="X29" s="108">
        <v>31992.86</v>
      </c>
    </row>
    <row r="30" spans="1:24" x14ac:dyDescent="0.2">
      <c r="A30" s="62" t="s">
        <v>651</v>
      </c>
      <c r="B30" s="62" t="s">
        <v>663</v>
      </c>
      <c r="C30" s="108">
        <v>8000</v>
      </c>
      <c r="D30" s="108">
        <v>24000</v>
      </c>
      <c r="E30" s="108">
        <v>160</v>
      </c>
      <c r="F30" s="108">
        <v>240</v>
      </c>
      <c r="G30" s="108">
        <v>800</v>
      </c>
      <c r="H30" s="108">
        <v>1202.43</v>
      </c>
      <c r="I30" s="108">
        <v>900.84</v>
      </c>
      <c r="J30" s="108">
        <v>802.38</v>
      </c>
      <c r="K30" s="108">
        <v>36105.65</v>
      </c>
      <c r="L30" s="108">
        <v>19</v>
      </c>
      <c r="M30" s="108">
        <v>130</v>
      </c>
      <c r="N30" s="108">
        <v>73</v>
      </c>
      <c r="O30" s="108">
        <v>61</v>
      </c>
      <c r="P30" s="108">
        <v>7075.66</v>
      </c>
      <c r="Q30" s="108">
        <v>28746.99</v>
      </c>
      <c r="R30" s="108">
        <v>63</v>
      </c>
      <c r="S30" s="108">
        <v>106</v>
      </c>
      <c r="T30" s="108">
        <v>30</v>
      </c>
      <c r="U30" s="108">
        <v>63</v>
      </c>
      <c r="V30" s="108">
        <v>19</v>
      </c>
      <c r="W30" s="108">
        <v>63</v>
      </c>
      <c r="X30" s="108">
        <v>36449.65</v>
      </c>
    </row>
    <row r="31" spans="1:24" x14ac:dyDescent="0.2">
      <c r="A31" s="62" t="s">
        <v>654</v>
      </c>
      <c r="B31" s="62" t="s">
        <v>664</v>
      </c>
      <c r="C31" s="108">
        <v>9000</v>
      </c>
      <c r="D31" s="108">
        <v>27000</v>
      </c>
      <c r="E31" s="108">
        <v>180</v>
      </c>
      <c r="F31" s="108">
        <v>270</v>
      </c>
      <c r="G31" s="108">
        <v>900</v>
      </c>
      <c r="H31" s="108">
        <v>1302.76</v>
      </c>
      <c r="I31" s="108">
        <v>1000.96</v>
      </c>
      <c r="J31" s="108">
        <v>902.72</v>
      </c>
      <c r="K31" s="108">
        <v>40556.44</v>
      </c>
      <c r="L31" s="108">
        <v>20</v>
      </c>
      <c r="M31" s="108">
        <v>131</v>
      </c>
      <c r="N31" s="108">
        <v>74</v>
      </c>
      <c r="O31" s="108">
        <v>62</v>
      </c>
      <c r="P31" s="108">
        <v>8275.83</v>
      </c>
      <c r="Q31" s="108">
        <v>31993.61</v>
      </c>
      <c r="R31" s="108">
        <v>64</v>
      </c>
      <c r="S31" s="108">
        <v>107</v>
      </c>
      <c r="T31" s="108">
        <v>31</v>
      </c>
      <c r="U31" s="108">
        <v>64</v>
      </c>
      <c r="V31" s="108">
        <v>20</v>
      </c>
      <c r="W31" s="108">
        <v>64</v>
      </c>
      <c r="X31" s="108">
        <v>40906.44</v>
      </c>
    </row>
    <row r="32" spans="1:24" x14ac:dyDescent="0.2">
      <c r="A32" s="62" t="s">
        <v>655</v>
      </c>
      <c r="B32" s="62" t="s">
        <v>666</v>
      </c>
      <c r="C32" s="108">
        <v>10000</v>
      </c>
      <c r="D32" s="108">
        <v>30000</v>
      </c>
      <c r="E32" s="108">
        <v>200</v>
      </c>
      <c r="F32" s="108">
        <v>300</v>
      </c>
      <c r="G32" s="108">
        <v>1000</v>
      </c>
      <c r="H32" s="108">
        <v>1403.09</v>
      </c>
      <c r="I32" s="108">
        <v>1101.08</v>
      </c>
      <c r="J32" s="108">
        <v>1003.06</v>
      </c>
      <c r="K32" s="108">
        <v>45007.23</v>
      </c>
      <c r="L32" s="108">
        <v>21</v>
      </c>
      <c r="M32" s="108">
        <v>132</v>
      </c>
      <c r="N32" s="108">
        <v>75</v>
      </c>
      <c r="O32" s="108">
        <v>63</v>
      </c>
      <c r="P32" s="108">
        <v>9609.8700000000008</v>
      </c>
      <c r="Q32" s="108">
        <v>35106.36</v>
      </c>
      <c r="R32" s="108">
        <v>65</v>
      </c>
      <c r="S32" s="108">
        <v>108</v>
      </c>
      <c r="T32" s="108">
        <v>32</v>
      </c>
      <c r="U32" s="108">
        <v>65</v>
      </c>
      <c r="V32" s="108">
        <v>21</v>
      </c>
      <c r="W32" s="108">
        <v>65</v>
      </c>
      <c r="X32" s="108">
        <v>45363.23</v>
      </c>
    </row>
    <row r="33" spans="1:25" x14ac:dyDescent="0.2">
      <c r="A33" s="62" t="s">
        <v>656</v>
      </c>
      <c r="B33" s="62" t="s">
        <v>668</v>
      </c>
      <c r="C33" s="108">
        <v>11000</v>
      </c>
      <c r="D33" s="108">
        <v>33000</v>
      </c>
      <c r="E33" s="108">
        <v>220</v>
      </c>
      <c r="F33" s="108">
        <v>330</v>
      </c>
      <c r="G33" s="108">
        <v>1100</v>
      </c>
      <c r="H33" s="108">
        <v>1503.42</v>
      </c>
      <c r="I33" s="108">
        <v>1201.2</v>
      </c>
      <c r="J33" s="108">
        <v>1103.4000000000001</v>
      </c>
      <c r="K33" s="108">
        <v>49458.02</v>
      </c>
      <c r="L33" s="108">
        <v>22</v>
      </c>
      <c r="M33" s="108">
        <v>133</v>
      </c>
      <c r="N33" s="108">
        <v>76</v>
      </c>
      <c r="O33" s="108">
        <v>64</v>
      </c>
      <c r="P33" s="108">
        <v>10943.91</v>
      </c>
      <c r="Q33" s="108">
        <v>38219.11</v>
      </c>
      <c r="R33" s="108">
        <v>66</v>
      </c>
      <c r="S33" s="108">
        <v>109</v>
      </c>
      <c r="T33" s="108">
        <v>33</v>
      </c>
      <c r="U33" s="108">
        <v>66</v>
      </c>
      <c r="V33" s="108">
        <v>22</v>
      </c>
      <c r="W33" s="108">
        <v>66</v>
      </c>
      <c r="X33" s="108">
        <v>49820.02</v>
      </c>
    </row>
    <row r="34" spans="1:25" x14ac:dyDescent="0.2">
      <c r="A34" s="62" t="s">
        <v>657</v>
      </c>
      <c r="B34" s="62" t="s">
        <v>688</v>
      </c>
      <c r="C34" s="108">
        <v>12000</v>
      </c>
      <c r="D34" s="108">
        <v>36000</v>
      </c>
      <c r="E34" s="108">
        <v>240</v>
      </c>
      <c r="F34" s="108">
        <v>360</v>
      </c>
      <c r="G34" s="108">
        <v>1200</v>
      </c>
      <c r="H34" s="108">
        <v>1603.75</v>
      </c>
      <c r="I34" s="108">
        <v>1301.32</v>
      </c>
      <c r="J34" s="108">
        <v>1203.74</v>
      </c>
      <c r="K34" s="108">
        <v>53908.81</v>
      </c>
      <c r="L34" s="108">
        <v>23</v>
      </c>
      <c r="M34" s="108">
        <v>134</v>
      </c>
      <c r="N34" s="108">
        <v>77</v>
      </c>
      <c r="O34" s="108">
        <v>65</v>
      </c>
      <c r="P34" s="108">
        <v>12277.94</v>
      </c>
      <c r="Q34" s="108">
        <v>41331.870000000003</v>
      </c>
      <c r="R34" s="108">
        <v>67</v>
      </c>
      <c r="S34" s="108">
        <v>110</v>
      </c>
      <c r="T34" s="108">
        <v>34</v>
      </c>
      <c r="U34" s="108">
        <v>67</v>
      </c>
      <c r="V34" s="108">
        <v>23</v>
      </c>
      <c r="W34" s="108">
        <v>67</v>
      </c>
      <c r="X34" s="108">
        <v>54276.81</v>
      </c>
    </row>
    <row r="35" spans="1:25" x14ac:dyDescent="0.2">
      <c r="A35" s="79" t="s">
        <v>753</v>
      </c>
      <c r="B35" s="62"/>
      <c r="C35" s="108">
        <f>SUM(C23:C34)</f>
        <v>78000</v>
      </c>
      <c r="D35" s="108">
        <f t="shared" ref="D35:O35" si="0">SUM(D23:D34)</f>
        <v>234000</v>
      </c>
      <c r="E35" s="108">
        <f t="shared" si="0"/>
        <v>1560</v>
      </c>
      <c r="F35" s="108">
        <f t="shared" si="0"/>
        <v>2340</v>
      </c>
      <c r="G35" s="108">
        <f t="shared" si="0"/>
        <v>7800</v>
      </c>
      <c r="H35" s="108">
        <f t="shared" si="0"/>
        <v>12623.220000000001</v>
      </c>
      <c r="I35" s="108">
        <f t="shared" si="0"/>
        <v>9007.92</v>
      </c>
      <c r="J35" s="108">
        <f t="shared" si="0"/>
        <v>7822.4400000000005</v>
      </c>
      <c r="K35" s="108">
        <f t="shared" si="0"/>
        <v>353153.58</v>
      </c>
      <c r="L35" s="108">
        <f t="shared" si="0"/>
        <v>210</v>
      </c>
      <c r="M35" s="108">
        <f t="shared" si="0"/>
        <v>1542</v>
      </c>
      <c r="N35" s="108">
        <f t="shared" si="0"/>
        <v>858</v>
      </c>
      <c r="O35" s="108">
        <f t="shared" si="0"/>
        <v>714</v>
      </c>
      <c r="P35" s="108">
        <f>SUM(P23:P34)</f>
        <v>67170.3</v>
      </c>
      <c r="Q35" s="108">
        <f>SUM(Q23:Q34)</f>
        <v>282659.27999999997</v>
      </c>
      <c r="R35" s="108">
        <f t="shared" ref="R35" si="1">SUM(R23:R34)</f>
        <v>738</v>
      </c>
      <c r="S35" s="108">
        <f t="shared" ref="S35" si="2">SUM(S23:S34)</f>
        <v>1254</v>
      </c>
      <c r="T35" s="108">
        <f t="shared" ref="T35" si="3">SUM(T23:T34)</f>
        <v>342</v>
      </c>
      <c r="U35" s="108">
        <f t="shared" ref="U35" si="4">SUM(U23:U34)</f>
        <v>738</v>
      </c>
      <c r="V35" s="108">
        <f t="shared" ref="V35" si="5">SUM(V23:V34)</f>
        <v>210</v>
      </c>
      <c r="W35" s="108">
        <f t="shared" ref="W35" si="6">SUM(W23:W34)</f>
        <v>738</v>
      </c>
      <c r="X35" s="108">
        <f t="shared" ref="X35" si="7">SUM(X23:X34)</f>
        <v>357173.58</v>
      </c>
    </row>
    <row r="36" spans="1:25" x14ac:dyDescent="0.2">
      <c r="A36" s="62"/>
      <c r="B36" s="62"/>
      <c r="C36" s="62"/>
      <c r="D36" s="62"/>
      <c r="E36" s="62"/>
      <c r="F36" s="62"/>
      <c r="G36" s="62"/>
      <c r="H36" s="62"/>
      <c r="I36" s="62"/>
      <c r="J36" s="62"/>
      <c r="K36" s="62"/>
      <c r="L36" s="62"/>
      <c r="M36" s="62"/>
      <c r="N36" s="62"/>
      <c r="O36" s="62"/>
      <c r="P36" s="62"/>
      <c r="Q36" s="62"/>
      <c r="R36" s="62"/>
      <c r="S36" s="62"/>
      <c r="T36" s="62"/>
      <c r="U36" s="62"/>
      <c r="V36" s="62"/>
      <c r="W36" s="62"/>
      <c r="X36" s="62"/>
    </row>
    <row r="39" spans="1:25" x14ac:dyDescent="0.2">
      <c r="A39" s="58" t="s">
        <v>783</v>
      </c>
    </row>
    <row r="40" spans="1:25" x14ac:dyDescent="0.2">
      <c r="A40" s="172" t="s">
        <v>725</v>
      </c>
      <c r="B40" s="172" t="s">
        <v>726</v>
      </c>
      <c r="C40" s="172" t="s">
        <v>727</v>
      </c>
      <c r="D40" s="172" t="s">
        <v>728</v>
      </c>
      <c r="E40" s="172" t="s">
        <v>729</v>
      </c>
      <c r="F40" s="172"/>
      <c r="G40" s="172"/>
      <c r="H40" s="172" t="s">
        <v>730</v>
      </c>
      <c r="I40" s="172" t="s">
        <v>696</v>
      </c>
      <c r="J40" s="172" t="s">
        <v>697</v>
      </c>
      <c r="K40" s="172" t="s">
        <v>733</v>
      </c>
      <c r="L40" s="172" t="s">
        <v>734</v>
      </c>
      <c r="M40" s="172"/>
      <c r="N40" s="172"/>
      <c r="O40" s="172" t="s">
        <v>735</v>
      </c>
      <c r="P40" s="171" t="s">
        <v>794</v>
      </c>
      <c r="Q40" s="172" t="s">
        <v>736</v>
      </c>
      <c r="R40" s="172" t="s">
        <v>737</v>
      </c>
      <c r="S40" s="139" t="s">
        <v>738</v>
      </c>
      <c r="T40" s="139"/>
      <c r="U40" s="139"/>
      <c r="V40" s="139"/>
      <c r="W40" s="139"/>
      <c r="X40" s="139" t="s">
        <v>739</v>
      </c>
      <c r="Y40" s="139" t="s">
        <v>740</v>
      </c>
    </row>
    <row r="41" spans="1:25" x14ac:dyDescent="0.2">
      <c r="A41" s="172"/>
      <c r="B41" s="172"/>
      <c r="C41" s="172"/>
      <c r="D41" s="172"/>
      <c r="E41" s="139" t="s">
        <v>741</v>
      </c>
      <c r="F41" s="139" t="s">
        <v>703</v>
      </c>
      <c r="G41" s="139" t="s">
        <v>743</v>
      </c>
      <c r="H41" s="172"/>
      <c r="I41" s="172"/>
      <c r="J41" s="172"/>
      <c r="K41" s="172"/>
      <c r="L41" s="139" t="s">
        <v>744</v>
      </c>
      <c r="M41" s="139" t="s">
        <v>745</v>
      </c>
      <c r="N41" s="139" t="s">
        <v>746</v>
      </c>
      <c r="O41" s="172"/>
      <c r="P41" s="171"/>
      <c r="Q41" s="172"/>
      <c r="R41" s="172"/>
      <c r="S41" s="139" t="s">
        <v>744</v>
      </c>
      <c r="T41" s="139" t="s">
        <v>745</v>
      </c>
      <c r="U41" s="139" t="s">
        <v>746</v>
      </c>
      <c r="V41" s="139" t="s">
        <v>708</v>
      </c>
      <c r="W41" s="139" t="s">
        <v>748</v>
      </c>
      <c r="X41" s="139"/>
      <c r="Y41" s="139"/>
    </row>
    <row r="42" spans="1:25" x14ac:dyDescent="0.2">
      <c r="A42" s="62" t="s">
        <v>749</v>
      </c>
      <c r="B42" s="62" t="s">
        <v>683</v>
      </c>
      <c r="C42" s="108">
        <v>1000</v>
      </c>
      <c r="D42" s="108">
        <v>3000</v>
      </c>
      <c r="E42" s="108">
        <v>20</v>
      </c>
      <c r="F42" s="108">
        <v>30</v>
      </c>
      <c r="G42" s="108">
        <v>100</v>
      </c>
      <c r="H42" s="108">
        <v>500.12</v>
      </c>
      <c r="I42" s="108">
        <v>200</v>
      </c>
      <c r="J42" s="108">
        <v>100</v>
      </c>
      <c r="K42" s="119">
        <f>SUM(C42:J42)</f>
        <v>4950.12</v>
      </c>
      <c r="L42" s="108">
        <v>12</v>
      </c>
      <c r="M42" s="108">
        <v>123</v>
      </c>
      <c r="N42" s="108">
        <v>66</v>
      </c>
      <c r="O42" s="108">
        <v>54</v>
      </c>
      <c r="P42" s="124">
        <f>K42-SUM(L42:O42)-3500</f>
        <v>1195.1199999999999</v>
      </c>
      <c r="Q42" s="119">
        <f>P42*0.03</f>
        <v>35.853599999999993</v>
      </c>
      <c r="R42" s="119">
        <f>K42-SUM(L42:O42)-Q42</f>
        <v>4659.2663999999995</v>
      </c>
      <c r="S42" s="108">
        <v>56</v>
      </c>
      <c r="T42" s="108">
        <v>99</v>
      </c>
      <c r="U42" s="108">
        <v>23</v>
      </c>
      <c r="V42" s="108">
        <v>56</v>
      </c>
      <c r="W42" s="108">
        <v>12</v>
      </c>
      <c r="X42" s="108">
        <v>56</v>
      </c>
      <c r="Y42" s="119">
        <f>K42+SUM(S42:X42)</f>
        <v>5252.12</v>
      </c>
    </row>
    <row r="43" spans="1:25" x14ac:dyDescent="0.2">
      <c r="A43" s="62" t="s">
        <v>631</v>
      </c>
      <c r="B43" s="62" t="s">
        <v>684</v>
      </c>
      <c r="C43" s="108">
        <v>2000</v>
      </c>
      <c r="D43" s="108">
        <v>6000</v>
      </c>
      <c r="E43" s="108">
        <v>40</v>
      </c>
      <c r="F43" s="108">
        <v>60</v>
      </c>
      <c r="G43" s="108">
        <v>200</v>
      </c>
      <c r="H43" s="108">
        <v>600.45000000000005</v>
      </c>
      <c r="I43" s="108">
        <v>300.12</v>
      </c>
      <c r="J43" s="108">
        <v>200.34</v>
      </c>
      <c r="K43" s="119">
        <f t="shared" ref="K43:K53" si="8">SUM(C43:J43)</f>
        <v>9400.9100000000017</v>
      </c>
      <c r="L43" s="108">
        <v>13</v>
      </c>
      <c r="M43" s="108">
        <v>124</v>
      </c>
      <c r="N43" s="108">
        <v>67</v>
      </c>
      <c r="O43" s="108">
        <v>55</v>
      </c>
      <c r="P43" s="124">
        <f t="shared" ref="P43:P53" si="9">K43-SUM(L43:O43)-3500</f>
        <v>5641.9100000000017</v>
      </c>
      <c r="Q43" s="119">
        <f>P43*0.2-555</f>
        <v>573.38200000000029</v>
      </c>
      <c r="R43" s="119">
        <f t="shared" ref="R43:R53" si="10">K43-SUM(L43:O43)-Q43</f>
        <v>8568.5280000000021</v>
      </c>
      <c r="S43" s="108">
        <v>57</v>
      </c>
      <c r="T43" s="108">
        <v>100</v>
      </c>
      <c r="U43" s="108">
        <v>24</v>
      </c>
      <c r="V43" s="108">
        <v>57</v>
      </c>
      <c r="W43" s="108">
        <v>13</v>
      </c>
      <c r="X43" s="108">
        <v>57</v>
      </c>
      <c r="Y43" s="119">
        <f t="shared" ref="Y43:Y53" si="11">K43+SUM(S43:X43)</f>
        <v>9708.9100000000017</v>
      </c>
    </row>
    <row r="44" spans="1:25" x14ac:dyDescent="0.2">
      <c r="A44" s="62" t="s">
        <v>635</v>
      </c>
      <c r="B44" s="62" t="s">
        <v>685</v>
      </c>
      <c r="C44" s="108">
        <v>3000</v>
      </c>
      <c r="D44" s="108">
        <v>9000</v>
      </c>
      <c r="E44" s="108">
        <v>60</v>
      </c>
      <c r="F44" s="108">
        <v>90</v>
      </c>
      <c r="G44" s="108">
        <v>300</v>
      </c>
      <c r="H44" s="108">
        <v>700.78</v>
      </c>
      <c r="I44" s="108">
        <v>400.24</v>
      </c>
      <c r="J44" s="108">
        <v>300.68</v>
      </c>
      <c r="K44" s="119">
        <f t="shared" si="8"/>
        <v>13851.7</v>
      </c>
      <c r="L44" s="108">
        <v>14</v>
      </c>
      <c r="M44" s="108">
        <v>125</v>
      </c>
      <c r="N44" s="108">
        <v>68</v>
      </c>
      <c r="O44" s="108">
        <v>56</v>
      </c>
      <c r="P44" s="124">
        <f t="shared" si="9"/>
        <v>10088.700000000001</v>
      </c>
      <c r="Q44" s="119">
        <f>P44*0.25-1005</f>
        <v>1517.1750000000002</v>
      </c>
      <c r="R44" s="119">
        <f t="shared" si="10"/>
        <v>12071.525000000001</v>
      </c>
      <c r="S44" s="108">
        <v>58</v>
      </c>
      <c r="T44" s="108">
        <v>101</v>
      </c>
      <c r="U44" s="108">
        <v>25</v>
      </c>
      <c r="V44" s="108">
        <v>58</v>
      </c>
      <c r="W44" s="108">
        <v>14</v>
      </c>
      <c r="X44" s="108">
        <v>58</v>
      </c>
      <c r="Y44" s="119">
        <f t="shared" si="11"/>
        <v>14165.7</v>
      </c>
    </row>
    <row r="45" spans="1:25" s="100" customFormat="1" x14ac:dyDescent="0.2">
      <c r="A45" s="121" t="s">
        <v>637</v>
      </c>
      <c r="B45" s="121" t="s">
        <v>686</v>
      </c>
      <c r="C45" s="122">
        <v>4000</v>
      </c>
      <c r="D45" s="122">
        <v>12000</v>
      </c>
      <c r="E45" s="122">
        <v>80</v>
      </c>
      <c r="F45" s="122">
        <v>120</v>
      </c>
      <c r="G45" s="122">
        <v>400</v>
      </c>
      <c r="H45" s="122">
        <v>801.11</v>
      </c>
      <c r="I45" s="122">
        <v>500.36</v>
      </c>
      <c r="J45" s="122">
        <v>401.02</v>
      </c>
      <c r="K45" s="123">
        <f t="shared" si="8"/>
        <v>18302.490000000002</v>
      </c>
      <c r="L45" s="122">
        <v>15</v>
      </c>
      <c r="M45" s="122">
        <v>126</v>
      </c>
      <c r="N45" s="122">
        <v>69</v>
      </c>
      <c r="O45" s="122">
        <v>57</v>
      </c>
      <c r="P45" s="125">
        <f>K45-SUM(L45:O45)-4800</f>
        <v>13235.490000000002</v>
      </c>
      <c r="Q45" s="123">
        <f>工资导入!P45*0.25-1005</f>
        <v>2303.8725000000004</v>
      </c>
      <c r="R45" s="119">
        <f t="shared" si="10"/>
        <v>15731.6175</v>
      </c>
      <c r="S45" s="122">
        <v>59</v>
      </c>
      <c r="T45" s="122">
        <v>102</v>
      </c>
      <c r="U45" s="122">
        <v>26</v>
      </c>
      <c r="V45" s="122">
        <v>59</v>
      </c>
      <c r="W45" s="122">
        <v>15</v>
      </c>
      <c r="X45" s="122">
        <v>59</v>
      </c>
      <c r="Y45" s="119">
        <f t="shared" si="11"/>
        <v>18622.490000000002</v>
      </c>
    </row>
    <row r="46" spans="1:25" x14ac:dyDescent="0.2">
      <c r="A46" s="62" t="s">
        <v>641</v>
      </c>
      <c r="B46" s="62" t="s">
        <v>687</v>
      </c>
      <c r="C46" s="108">
        <v>5000</v>
      </c>
      <c r="D46" s="108">
        <v>15000</v>
      </c>
      <c r="E46" s="108">
        <v>100</v>
      </c>
      <c r="F46" s="108">
        <v>150</v>
      </c>
      <c r="G46" s="108">
        <v>500</v>
      </c>
      <c r="H46" s="108">
        <v>901.44</v>
      </c>
      <c r="I46" s="108">
        <v>600.48</v>
      </c>
      <c r="J46" s="108">
        <v>501.36</v>
      </c>
      <c r="K46" s="119">
        <f t="shared" si="8"/>
        <v>22753.279999999999</v>
      </c>
      <c r="L46" s="108">
        <v>16</v>
      </c>
      <c r="M46" s="108">
        <v>127</v>
      </c>
      <c r="N46" s="108">
        <v>70</v>
      </c>
      <c r="O46" s="108">
        <v>58</v>
      </c>
      <c r="P46" s="124">
        <f t="shared" si="9"/>
        <v>18982.28</v>
      </c>
      <c r="Q46" s="119">
        <f t="shared" ref="Q46:Q49" si="12">P46*0.25-1005</f>
        <v>3740.5699999999997</v>
      </c>
      <c r="R46" s="119">
        <f t="shared" si="10"/>
        <v>18741.71</v>
      </c>
      <c r="S46" s="108">
        <v>60</v>
      </c>
      <c r="T46" s="108">
        <v>103</v>
      </c>
      <c r="U46" s="108">
        <v>27</v>
      </c>
      <c r="V46" s="108">
        <v>60</v>
      </c>
      <c r="W46" s="108">
        <v>16</v>
      </c>
      <c r="X46" s="108">
        <v>60</v>
      </c>
      <c r="Y46" s="119">
        <f t="shared" si="11"/>
        <v>23079.279999999999</v>
      </c>
    </row>
    <row r="47" spans="1:25" x14ac:dyDescent="0.2">
      <c r="A47" s="62" t="s">
        <v>645</v>
      </c>
      <c r="B47" s="62" t="s">
        <v>659</v>
      </c>
      <c r="C47" s="108">
        <v>6000</v>
      </c>
      <c r="D47" s="108">
        <v>18000</v>
      </c>
      <c r="E47" s="108">
        <v>120</v>
      </c>
      <c r="F47" s="108">
        <v>180</v>
      </c>
      <c r="G47" s="108">
        <v>600</v>
      </c>
      <c r="H47" s="108">
        <v>1001.77</v>
      </c>
      <c r="I47" s="108">
        <v>700.6</v>
      </c>
      <c r="J47" s="108">
        <v>601.70000000000005</v>
      </c>
      <c r="K47" s="119">
        <f t="shared" si="8"/>
        <v>27204.07</v>
      </c>
      <c r="L47" s="108">
        <v>17</v>
      </c>
      <c r="M47" s="108">
        <v>128</v>
      </c>
      <c r="N47" s="108">
        <v>71</v>
      </c>
      <c r="O47" s="108">
        <v>59</v>
      </c>
      <c r="P47" s="124">
        <f t="shared" si="9"/>
        <v>23429.07</v>
      </c>
      <c r="Q47" s="119">
        <f t="shared" si="12"/>
        <v>4852.2674999999999</v>
      </c>
      <c r="R47" s="119">
        <f t="shared" si="10"/>
        <v>22076.802499999998</v>
      </c>
      <c r="S47" s="108">
        <v>61</v>
      </c>
      <c r="T47" s="108">
        <v>104</v>
      </c>
      <c r="U47" s="108">
        <v>28</v>
      </c>
      <c r="V47" s="108">
        <v>61</v>
      </c>
      <c r="W47" s="108">
        <v>17</v>
      </c>
      <c r="X47" s="108">
        <v>61</v>
      </c>
      <c r="Y47" s="119">
        <f t="shared" si="11"/>
        <v>27536.07</v>
      </c>
    </row>
    <row r="48" spans="1:25" x14ac:dyDescent="0.2">
      <c r="A48" s="62" t="s">
        <v>648</v>
      </c>
      <c r="B48" s="62" t="s">
        <v>661</v>
      </c>
      <c r="C48" s="108">
        <v>7000</v>
      </c>
      <c r="D48" s="108">
        <v>21000</v>
      </c>
      <c r="E48" s="108">
        <v>140</v>
      </c>
      <c r="F48" s="108">
        <v>210</v>
      </c>
      <c r="G48" s="108">
        <v>700</v>
      </c>
      <c r="H48" s="108">
        <v>1102.0999999999999</v>
      </c>
      <c r="I48" s="108">
        <v>800.72</v>
      </c>
      <c r="J48" s="108">
        <v>702.04</v>
      </c>
      <c r="K48" s="119">
        <f t="shared" si="8"/>
        <v>31654.86</v>
      </c>
      <c r="L48" s="108">
        <v>18</v>
      </c>
      <c r="M48" s="108">
        <v>129</v>
      </c>
      <c r="N48" s="108">
        <v>72</v>
      </c>
      <c r="O48" s="108">
        <v>60</v>
      </c>
      <c r="P48" s="124">
        <f t="shared" si="9"/>
        <v>27875.86</v>
      </c>
      <c r="Q48" s="119">
        <f t="shared" si="12"/>
        <v>5963.9650000000001</v>
      </c>
      <c r="R48" s="119">
        <f t="shared" si="10"/>
        <v>25411.895</v>
      </c>
      <c r="S48" s="108">
        <v>62</v>
      </c>
      <c r="T48" s="108">
        <v>105</v>
      </c>
      <c r="U48" s="108">
        <v>29</v>
      </c>
      <c r="V48" s="108">
        <v>62</v>
      </c>
      <c r="W48" s="108">
        <v>18</v>
      </c>
      <c r="X48" s="108">
        <v>62</v>
      </c>
      <c r="Y48" s="119">
        <f t="shared" si="11"/>
        <v>31992.86</v>
      </c>
    </row>
    <row r="49" spans="1:25" x14ac:dyDescent="0.2">
      <c r="A49" s="62" t="s">
        <v>651</v>
      </c>
      <c r="B49" s="62" t="s">
        <v>663</v>
      </c>
      <c r="C49" s="108">
        <v>8000</v>
      </c>
      <c r="D49" s="108">
        <v>24000</v>
      </c>
      <c r="E49" s="108">
        <v>160</v>
      </c>
      <c r="F49" s="108">
        <v>240</v>
      </c>
      <c r="G49" s="108">
        <v>800</v>
      </c>
      <c r="H49" s="108">
        <v>1202.43</v>
      </c>
      <c r="I49" s="108">
        <v>900.84</v>
      </c>
      <c r="J49" s="108">
        <v>802.38</v>
      </c>
      <c r="K49" s="119">
        <f t="shared" si="8"/>
        <v>36105.649999999994</v>
      </c>
      <c r="L49" s="108">
        <v>19</v>
      </c>
      <c r="M49" s="108">
        <v>130</v>
      </c>
      <c r="N49" s="108">
        <v>73</v>
      </c>
      <c r="O49" s="108">
        <v>61</v>
      </c>
      <c r="P49" s="124">
        <f t="shared" si="9"/>
        <v>32322.649999999994</v>
      </c>
      <c r="Q49" s="119">
        <f t="shared" si="12"/>
        <v>7075.6624999999985</v>
      </c>
      <c r="R49" s="119">
        <f t="shared" si="10"/>
        <v>28746.987499999996</v>
      </c>
      <c r="S49" s="108">
        <v>63</v>
      </c>
      <c r="T49" s="108">
        <v>106</v>
      </c>
      <c r="U49" s="108">
        <v>30</v>
      </c>
      <c r="V49" s="108">
        <v>63</v>
      </c>
      <c r="W49" s="108">
        <v>19</v>
      </c>
      <c r="X49" s="108">
        <v>63</v>
      </c>
      <c r="Y49" s="119">
        <f t="shared" si="11"/>
        <v>36449.649999999994</v>
      </c>
    </row>
    <row r="50" spans="1:25" x14ac:dyDescent="0.2">
      <c r="A50" s="62" t="s">
        <v>654</v>
      </c>
      <c r="B50" s="62" t="s">
        <v>664</v>
      </c>
      <c r="C50" s="108">
        <v>9000</v>
      </c>
      <c r="D50" s="108">
        <v>27000</v>
      </c>
      <c r="E50" s="108">
        <v>180</v>
      </c>
      <c r="F50" s="108">
        <v>270</v>
      </c>
      <c r="G50" s="108">
        <v>900</v>
      </c>
      <c r="H50" s="108">
        <v>1302.76</v>
      </c>
      <c r="I50" s="108">
        <v>1000.96</v>
      </c>
      <c r="J50" s="108">
        <v>902.72</v>
      </c>
      <c r="K50" s="119">
        <f t="shared" si="8"/>
        <v>40556.44</v>
      </c>
      <c r="L50" s="108">
        <v>20</v>
      </c>
      <c r="M50" s="108">
        <v>131</v>
      </c>
      <c r="N50" s="108">
        <v>74</v>
      </c>
      <c r="O50" s="108">
        <v>62</v>
      </c>
      <c r="P50" s="124">
        <f t="shared" si="9"/>
        <v>36769.440000000002</v>
      </c>
      <c r="Q50" s="119">
        <f>P50*0.3-2755</f>
        <v>8275.8320000000003</v>
      </c>
      <c r="R50" s="119">
        <f t="shared" si="10"/>
        <v>31993.608</v>
      </c>
      <c r="S50" s="108">
        <v>64</v>
      </c>
      <c r="T50" s="108">
        <v>107</v>
      </c>
      <c r="U50" s="108">
        <v>31</v>
      </c>
      <c r="V50" s="108">
        <v>64</v>
      </c>
      <c r="W50" s="108">
        <v>20</v>
      </c>
      <c r="X50" s="108">
        <v>64</v>
      </c>
      <c r="Y50" s="119">
        <f t="shared" si="11"/>
        <v>40906.44</v>
      </c>
    </row>
    <row r="51" spans="1:25" x14ac:dyDescent="0.2">
      <c r="A51" s="62" t="s">
        <v>655</v>
      </c>
      <c r="B51" s="62" t="s">
        <v>666</v>
      </c>
      <c r="C51" s="108">
        <v>10000</v>
      </c>
      <c r="D51" s="108">
        <v>30000</v>
      </c>
      <c r="E51" s="108">
        <v>200</v>
      </c>
      <c r="F51" s="108">
        <v>300</v>
      </c>
      <c r="G51" s="108">
        <v>1000</v>
      </c>
      <c r="H51" s="108">
        <v>1403.09</v>
      </c>
      <c r="I51" s="108">
        <v>1101.08</v>
      </c>
      <c r="J51" s="108">
        <v>1003.06</v>
      </c>
      <c r="K51" s="119">
        <f t="shared" si="8"/>
        <v>45007.229999999996</v>
      </c>
      <c r="L51" s="108">
        <v>21</v>
      </c>
      <c r="M51" s="108">
        <v>132</v>
      </c>
      <c r="N51" s="108">
        <v>75</v>
      </c>
      <c r="O51" s="108">
        <v>63</v>
      </c>
      <c r="P51" s="124">
        <f t="shared" si="9"/>
        <v>41216.229999999996</v>
      </c>
      <c r="Q51" s="119">
        <f>P51*0.3-2755</f>
        <v>9609.8689999999988</v>
      </c>
      <c r="R51" s="119">
        <f t="shared" si="10"/>
        <v>35106.360999999997</v>
      </c>
      <c r="S51" s="108">
        <v>65</v>
      </c>
      <c r="T51" s="108">
        <v>108</v>
      </c>
      <c r="U51" s="108">
        <v>32</v>
      </c>
      <c r="V51" s="108">
        <v>65</v>
      </c>
      <c r="W51" s="108">
        <v>21</v>
      </c>
      <c r="X51" s="108">
        <v>65</v>
      </c>
      <c r="Y51" s="119">
        <f t="shared" si="11"/>
        <v>45363.229999999996</v>
      </c>
    </row>
    <row r="52" spans="1:25" x14ac:dyDescent="0.2">
      <c r="A52" s="62" t="s">
        <v>656</v>
      </c>
      <c r="B52" s="62" t="s">
        <v>668</v>
      </c>
      <c r="C52" s="108">
        <v>11000</v>
      </c>
      <c r="D52" s="108">
        <v>33000</v>
      </c>
      <c r="E52" s="108">
        <v>220</v>
      </c>
      <c r="F52" s="108">
        <v>330</v>
      </c>
      <c r="G52" s="108">
        <v>1100</v>
      </c>
      <c r="H52" s="108">
        <v>1503.42</v>
      </c>
      <c r="I52" s="108">
        <v>1201.2</v>
      </c>
      <c r="J52" s="108">
        <v>1103.4000000000001</v>
      </c>
      <c r="K52" s="119">
        <f t="shared" si="8"/>
        <v>49458.02</v>
      </c>
      <c r="L52" s="108">
        <v>22</v>
      </c>
      <c r="M52" s="108">
        <v>133</v>
      </c>
      <c r="N52" s="108">
        <v>76</v>
      </c>
      <c r="O52" s="108">
        <v>64</v>
      </c>
      <c r="P52" s="124">
        <f t="shared" si="9"/>
        <v>45663.02</v>
      </c>
      <c r="Q52" s="119">
        <f>P52*0.3-2755</f>
        <v>10943.905999999999</v>
      </c>
      <c r="R52" s="119">
        <f t="shared" si="10"/>
        <v>38219.114000000001</v>
      </c>
      <c r="S52" s="108">
        <v>66</v>
      </c>
      <c r="T52" s="108">
        <v>109</v>
      </c>
      <c r="U52" s="108">
        <v>33</v>
      </c>
      <c r="V52" s="108">
        <v>66</v>
      </c>
      <c r="W52" s="108">
        <v>22</v>
      </c>
      <c r="X52" s="108">
        <v>66</v>
      </c>
      <c r="Y52" s="119">
        <f t="shared" si="11"/>
        <v>49820.02</v>
      </c>
    </row>
    <row r="53" spans="1:25" x14ac:dyDescent="0.2">
      <c r="A53" s="62" t="s">
        <v>657</v>
      </c>
      <c r="B53" s="62" t="s">
        <v>688</v>
      </c>
      <c r="C53" s="108">
        <v>12000</v>
      </c>
      <c r="D53" s="108">
        <v>36000</v>
      </c>
      <c r="E53" s="108">
        <v>240</v>
      </c>
      <c r="F53" s="108">
        <v>360</v>
      </c>
      <c r="G53" s="108">
        <v>1200</v>
      </c>
      <c r="H53" s="108">
        <v>1603.75</v>
      </c>
      <c r="I53" s="108">
        <v>1301.32</v>
      </c>
      <c r="J53" s="108">
        <v>1203.74</v>
      </c>
      <c r="K53" s="119">
        <f t="shared" si="8"/>
        <v>53908.81</v>
      </c>
      <c r="L53" s="108">
        <v>23</v>
      </c>
      <c r="M53" s="108">
        <v>134</v>
      </c>
      <c r="N53" s="108">
        <v>77</v>
      </c>
      <c r="O53" s="108">
        <v>65</v>
      </c>
      <c r="P53" s="124">
        <f t="shared" si="9"/>
        <v>50109.81</v>
      </c>
      <c r="Q53" s="119">
        <f>P53*0.3-2755</f>
        <v>12277.942999999999</v>
      </c>
      <c r="R53" s="119">
        <f t="shared" si="10"/>
        <v>41331.866999999998</v>
      </c>
      <c r="S53" s="108">
        <v>67</v>
      </c>
      <c r="T53" s="108">
        <v>110</v>
      </c>
      <c r="U53" s="108">
        <v>34</v>
      </c>
      <c r="V53" s="108">
        <v>67</v>
      </c>
      <c r="W53" s="108">
        <v>23</v>
      </c>
      <c r="X53" s="108">
        <v>67</v>
      </c>
      <c r="Y53" s="119">
        <f t="shared" si="11"/>
        <v>54276.81</v>
      </c>
    </row>
    <row r="54" spans="1:25" x14ac:dyDescent="0.2">
      <c r="A54" s="153" t="s">
        <v>795</v>
      </c>
      <c r="B54" s="62"/>
      <c r="C54" s="154">
        <f>SUM(C42:C53)</f>
        <v>78000</v>
      </c>
      <c r="D54" s="154">
        <f t="shared" ref="D54:Y54" si="13">SUM(D42:D53)</f>
        <v>234000</v>
      </c>
      <c r="E54" s="154">
        <f t="shared" si="13"/>
        <v>1560</v>
      </c>
      <c r="F54" s="154">
        <f t="shared" si="13"/>
        <v>2340</v>
      </c>
      <c r="G54" s="154">
        <f t="shared" si="13"/>
        <v>7800</v>
      </c>
      <c r="H54" s="154">
        <f t="shared" si="13"/>
        <v>12623.220000000001</v>
      </c>
      <c r="I54" s="154">
        <f t="shared" si="13"/>
        <v>9007.92</v>
      </c>
      <c r="J54" s="154">
        <f t="shared" si="13"/>
        <v>7822.4400000000005</v>
      </c>
      <c r="K54" s="154">
        <f t="shared" si="13"/>
        <v>353153.58</v>
      </c>
      <c r="L54" s="154">
        <f t="shared" si="13"/>
        <v>210</v>
      </c>
      <c r="M54" s="154">
        <f t="shared" si="13"/>
        <v>1542</v>
      </c>
      <c r="N54" s="154">
        <f t="shared" si="13"/>
        <v>858</v>
      </c>
      <c r="O54" s="154">
        <f t="shared" si="13"/>
        <v>714</v>
      </c>
      <c r="P54" s="154">
        <f t="shared" si="13"/>
        <v>306529.57999999996</v>
      </c>
      <c r="Q54" s="154">
        <f t="shared" si="13"/>
        <v>67170.2981</v>
      </c>
      <c r="R54" s="154">
        <f t="shared" si="13"/>
        <v>282659.2819</v>
      </c>
      <c r="S54" s="154">
        <f t="shared" si="13"/>
        <v>738</v>
      </c>
      <c r="T54" s="154">
        <f t="shared" si="13"/>
        <v>1254</v>
      </c>
      <c r="U54" s="154">
        <f t="shared" si="13"/>
        <v>342</v>
      </c>
      <c r="V54" s="154">
        <f t="shared" si="13"/>
        <v>738</v>
      </c>
      <c r="W54" s="154">
        <f t="shared" si="13"/>
        <v>210</v>
      </c>
      <c r="X54" s="154">
        <f t="shared" si="13"/>
        <v>738</v>
      </c>
      <c r="Y54" s="154">
        <f t="shared" si="13"/>
        <v>357173.58</v>
      </c>
    </row>
    <row r="59" spans="1:25" x14ac:dyDescent="0.2">
      <c r="D59" s="108"/>
    </row>
  </sheetData>
  <mergeCells count="43">
    <mergeCell ref="P21:P22"/>
    <mergeCell ref="Q21:Q22"/>
    <mergeCell ref="R21:V21"/>
    <mergeCell ref="W21:W22"/>
    <mergeCell ref="X21:X22"/>
    <mergeCell ref="I21:I22"/>
    <mergeCell ref="J21:J22"/>
    <mergeCell ref="K21:K22"/>
    <mergeCell ref="L21:N21"/>
    <mergeCell ref="O21:O22"/>
    <mergeCell ref="F2:H2"/>
    <mergeCell ref="A21:A22"/>
    <mergeCell ref="B21:B22"/>
    <mergeCell ref="C21:C22"/>
    <mergeCell ref="D21:D22"/>
    <mergeCell ref="E21:G21"/>
    <mergeCell ref="H21:H22"/>
    <mergeCell ref="A2:A3"/>
    <mergeCell ref="B2:B3"/>
    <mergeCell ref="C2:C3"/>
    <mergeCell ref="D2:D3"/>
    <mergeCell ref="E2:E3"/>
    <mergeCell ref="U2:U3"/>
    <mergeCell ref="I2:I3"/>
    <mergeCell ref="J2:J3"/>
    <mergeCell ref="K2:K3"/>
    <mergeCell ref="L2:N2"/>
    <mergeCell ref="O2:O3"/>
    <mergeCell ref="P2:T2"/>
    <mergeCell ref="A40:A41"/>
    <mergeCell ref="B40:B41"/>
    <mergeCell ref="C40:C41"/>
    <mergeCell ref="D40:D41"/>
    <mergeCell ref="E40:G40"/>
    <mergeCell ref="P40:P41"/>
    <mergeCell ref="R40:R41"/>
    <mergeCell ref="O40:O41"/>
    <mergeCell ref="Q40:Q41"/>
    <mergeCell ref="H40:H41"/>
    <mergeCell ref="I40:I41"/>
    <mergeCell ref="J40:J41"/>
    <mergeCell ref="K40:K41"/>
    <mergeCell ref="L40:N40"/>
  </mergeCells>
  <phoneticPr fontId="3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5"/>
  <sheetViews>
    <sheetView workbookViewId="0">
      <selection activeCell="E6" sqref="E6"/>
    </sheetView>
  </sheetViews>
  <sheetFormatPr baseColWidth="10" defaultRowHeight="16" x14ac:dyDescent="0.2"/>
  <sheetData>
    <row r="2" spans="1:5" x14ac:dyDescent="0.2">
      <c r="A2" t="s">
        <v>784</v>
      </c>
      <c r="B2" t="s">
        <v>785</v>
      </c>
    </row>
    <row r="3" spans="1:5" x14ac:dyDescent="0.2">
      <c r="A3" s="173" t="s">
        <v>786</v>
      </c>
      <c r="B3" s="173" t="s">
        <v>787</v>
      </c>
      <c r="C3" s="173"/>
      <c r="D3" s="173" t="s">
        <v>788</v>
      </c>
      <c r="E3" s="173" t="s">
        <v>789</v>
      </c>
    </row>
    <row r="4" spans="1:5" x14ac:dyDescent="0.2">
      <c r="A4" s="173"/>
      <c r="B4" s="120" t="s">
        <v>790</v>
      </c>
      <c r="C4" s="120" t="s">
        <v>791</v>
      </c>
      <c r="D4" s="173"/>
      <c r="E4" s="173"/>
    </row>
    <row r="5" spans="1:5" x14ac:dyDescent="0.2">
      <c r="B5" t="s">
        <v>792</v>
      </c>
      <c r="C5" t="s">
        <v>793</v>
      </c>
      <c r="D5">
        <v>3</v>
      </c>
      <c r="E5">
        <v>0</v>
      </c>
    </row>
  </sheetData>
  <mergeCells count="4">
    <mergeCell ref="B3:C3"/>
    <mergeCell ref="D3:D4"/>
    <mergeCell ref="E3:E4"/>
    <mergeCell ref="A3:A4"/>
  </mergeCells>
  <phoneticPr fontId="3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2"/>
  <sheetViews>
    <sheetView workbookViewId="0">
      <selection activeCell="H6" sqref="H6"/>
    </sheetView>
  </sheetViews>
  <sheetFormatPr baseColWidth="10" defaultRowHeight="16" x14ac:dyDescent="0.2"/>
  <sheetData>
    <row r="1" spans="1:6" s="107" customFormat="1" ht="14.25" customHeight="1" x14ac:dyDescent="0.2">
      <c r="A1" s="106" t="s">
        <v>710</v>
      </c>
      <c r="B1" s="106" t="s">
        <v>711</v>
      </c>
      <c r="C1" s="106" t="s">
        <v>712</v>
      </c>
      <c r="D1" s="106" t="s">
        <v>713</v>
      </c>
    </row>
    <row r="2" spans="1:6" x14ac:dyDescent="0.2">
      <c r="B2" s="91" t="s">
        <v>652</v>
      </c>
      <c r="C2" s="96" t="s">
        <v>720</v>
      </c>
      <c r="D2">
        <v>800</v>
      </c>
    </row>
    <row r="3" spans="1:6" x14ac:dyDescent="0.2">
      <c r="B3" s="91" t="s">
        <v>649</v>
      </c>
      <c r="C3" s="96" t="s">
        <v>721</v>
      </c>
      <c r="D3">
        <v>3000</v>
      </c>
    </row>
    <row r="4" spans="1:6" x14ac:dyDescent="0.2">
      <c r="B4" s="99" t="s">
        <v>680</v>
      </c>
      <c r="C4" s="96" t="s">
        <v>722</v>
      </c>
      <c r="D4">
        <v>50000</v>
      </c>
    </row>
    <row r="7" spans="1:6" x14ac:dyDescent="0.2">
      <c r="A7" s="58" t="s">
        <v>754</v>
      </c>
    </row>
    <row r="8" spans="1:6" x14ac:dyDescent="0.2">
      <c r="A8" s="109" t="s">
        <v>755</v>
      </c>
      <c r="B8" s="102"/>
      <c r="C8" s="102"/>
      <c r="D8" s="102"/>
      <c r="E8" s="102"/>
      <c r="F8" s="102"/>
    </row>
    <row r="9" spans="1:6" x14ac:dyDescent="0.2">
      <c r="A9" s="106" t="s">
        <v>764</v>
      </c>
      <c r="B9" s="106" t="s">
        <v>765</v>
      </c>
      <c r="C9" s="106" t="s">
        <v>766</v>
      </c>
      <c r="D9" s="106" t="s">
        <v>767</v>
      </c>
      <c r="E9" s="106" t="s">
        <v>768</v>
      </c>
      <c r="F9" s="106" t="s">
        <v>769</v>
      </c>
    </row>
    <row r="10" spans="1:6" x14ac:dyDescent="0.2">
      <c r="A10" t="s">
        <v>658</v>
      </c>
      <c r="B10" t="s">
        <v>756</v>
      </c>
      <c r="C10" t="s">
        <v>720</v>
      </c>
      <c r="D10" t="s">
        <v>751</v>
      </c>
      <c r="E10" t="s">
        <v>757</v>
      </c>
      <c r="F10" t="s">
        <v>751</v>
      </c>
    </row>
    <row r="11" spans="1:6" x14ac:dyDescent="0.2">
      <c r="A11" t="s">
        <v>670</v>
      </c>
      <c r="B11" t="s">
        <v>758</v>
      </c>
      <c r="C11" t="s">
        <v>721</v>
      </c>
      <c r="D11" t="s">
        <v>750</v>
      </c>
      <c r="E11" t="s">
        <v>759</v>
      </c>
      <c r="F11" t="s">
        <v>760</v>
      </c>
    </row>
    <row r="12" spans="1:6" x14ac:dyDescent="0.2">
      <c r="A12" t="s">
        <v>681</v>
      </c>
      <c r="B12" t="s">
        <v>761</v>
      </c>
      <c r="C12" t="s">
        <v>722</v>
      </c>
      <c r="D12" t="s">
        <v>762</v>
      </c>
      <c r="E12" t="s">
        <v>752</v>
      </c>
      <c r="F12" t="s">
        <v>763</v>
      </c>
    </row>
  </sheetData>
  <phoneticPr fontId="3" type="noConversion"/>
  <pageMargins left="0.7" right="0.7" top="0.75" bottom="0.75" header="0.3" footer="0.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5:I13"/>
  <sheetViews>
    <sheetView topLeftCell="F3" workbookViewId="0">
      <selection activeCell="Q28" sqref="Q28"/>
    </sheetView>
  </sheetViews>
  <sheetFormatPr baseColWidth="10" defaultRowHeight="16" x14ac:dyDescent="0.2"/>
  <cols>
    <col min="5" max="5" width="16" bestFit="1" customWidth="1"/>
    <col min="9" max="9" width="15.5" bestFit="1" customWidth="1"/>
  </cols>
  <sheetData>
    <row r="5" spans="5:9" ht="22" x14ac:dyDescent="0.35">
      <c r="I5" s="114"/>
    </row>
    <row r="6" spans="5:9" ht="22" x14ac:dyDescent="0.35">
      <c r="I6" s="114"/>
    </row>
    <row r="7" spans="5:9" x14ac:dyDescent="0.2">
      <c r="I7" s="115"/>
    </row>
    <row r="8" spans="5:9" ht="22" x14ac:dyDescent="0.35">
      <c r="I8" s="114"/>
    </row>
    <row r="9" spans="5:9" ht="22" x14ac:dyDescent="0.35">
      <c r="I9" s="114"/>
    </row>
    <row r="10" spans="5:9" ht="22" x14ac:dyDescent="0.35">
      <c r="I10" s="114"/>
    </row>
    <row r="11" spans="5:9" ht="24" x14ac:dyDescent="0.35">
      <c r="E11" s="112"/>
      <c r="I11" s="55"/>
    </row>
    <row r="12" spans="5:9" ht="24" x14ac:dyDescent="0.35">
      <c r="E12" s="112"/>
    </row>
    <row r="13" spans="5:9" x14ac:dyDescent="0.2">
      <c r="E13" s="113"/>
    </row>
  </sheetData>
  <phoneticPr fontId="3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9"/>
  <sheetViews>
    <sheetView zoomScale="86" zoomScaleNormal="86" zoomScalePageLayoutView="86" workbookViewId="0">
      <selection activeCell="H19" sqref="H19"/>
    </sheetView>
  </sheetViews>
  <sheetFormatPr baseColWidth="10" defaultRowHeight="16" x14ac:dyDescent="0.2"/>
  <cols>
    <col min="1" max="1" width="12.1640625" bestFit="1" customWidth="1"/>
    <col min="2" max="2" width="14" bestFit="1" customWidth="1"/>
    <col min="3" max="3" width="12.5" bestFit="1" customWidth="1"/>
    <col min="4" max="4" width="12.1640625" bestFit="1" customWidth="1"/>
    <col min="5" max="5" width="14.83203125" bestFit="1" customWidth="1"/>
    <col min="6" max="6" width="14.6640625" bestFit="1" customWidth="1"/>
    <col min="9" max="9" width="13.5" bestFit="1" customWidth="1"/>
    <col min="10" max="10" width="16.1640625" bestFit="1" customWidth="1"/>
    <col min="11" max="11" width="49.5" customWidth="1"/>
    <col min="13" max="13" width="13" customWidth="1"/>
  </cols>
  <sheetData>
    <row r="1" spans="1:10" ht="17" x14ac:dyDescent="0.25">
      <c r="A1" s="16" t="s">
        <v>185</v>
      </c>
      <c r="B1" s="17"/>
      <c r="C1" s="17"/>
      <c r="D1" s="17"/>
      <c r="E1" s="17"/>
      <c r="F1" s="17"/>
      <c r="G1" s="17"/>
      <c r="H1" s="17"/>
      <c r="I1" s="17"/>
      <c r="J1" s="17"/>
    </row>
    <row r="2" spans="1:10" ht="17" x14ac:dyDescent="0.25">
      <c r="A2" s="18" t="s">
        <v>186</v>
      </c>
      <c r="B2" s="18" t="s">
        <v>187</v>
      </c>
      <c r="C2" s="18" t="s">
        <v>188</v>
      </c>
      <c r="D2" s="18" t="s">
        <v>189</v>
      </c>
      <c r="E2" s="18" t="s">
        <v>979</v>
      </c>
      <c r="F2" s="18" t="s">
        <v>977</v>
      </c>
      <c r="G2" s="18" t="s">
        <v>978</v>
      </c>
      <c r="H2" s="17"/>
      <c r="I2" s="20"/>
      <c r="J2" s="17"/>
    </row>
    <row r="3" spans="1:10" ht="17" x14ac:dyDescent="0.25">
      <c r="A3" s="19" t="s">
        <v>190</v>
      </c>
      <c r="B3" s="19" t="s">
        <v>191</v>
      </c>
      <c r="C3" s="19" t="s">
        <v>192</v>
      </c>
      <c r="D3" s="19">
        <v>1234567890</v>
      </c>
      <c r="E3" s="19">
        <v>200</v>
      </c>
      <c r="F3" s="19">
        <v>2</v>
      </c>
      <c r="G3" s="19">
        <v>171</v>
      </c>
      <c r="H3" s="17"/>
      <c r="I3" s="20"/>
      <c r="J3" s="17"/>
    </row>
    <row r="4" spans="1:10" ht="17" x14ac:dyDescent="0.25">
      <c r="A4" s="20"/>
      <c r="B4" s="20"/>
      <c r="C4" s="20"/>
      <c r="D4" s="20"/>
      <c r="E4" s="20"/>
      <c r="F4" s="17"/>
      <c r="G4" s="17"/>
      <c r="H4" s="17"/>
      <c r="I4" s="17"/>
      <c r="J4" s="17"/>
    </row>
    <row r="5" spans="1:10" ht="17" x14ac:dyDescent="0.25">
      <c r="A5" s="21" t="s">
        <v>193</v>
      </c>
      <c r="B5" s="20"/>
      <c r="C5" s="20"/>
      <c r="D5" s="20"/>
      <c r="E5" s="20"/>
      <c r="F5" s="17"/>
      <c r="G5" s="17"/>
      <c r="H5" s="17"/>
      <c r="I5" s="17"/>
      <c r="J5" s="17"/>
    </row>
    <row r="6" spans="1:10" ht="17" x14ac:dyDescent="0.25">
      <c r="A6" s="18" t="s">
        <v>186</v>
      </c>
      <c r="B6" s="18" t="s">
        <v>194</v>
      </c>
      <c r="C6" s="18" t="s">
        <v>979</v>
      </c>
      <c r="D6" s="18" t="s">
        <v>977</v>
      </c>
      <c r="E6" s="18" t="s">
        <v>978</v>
      </c>
      <c r="F6" s="17"/>
      <c r="G6" s="20"/>
      <c r="H6" s="17"/>
      <c r="I6" s="20"/>
      <c r="J6" s="17"/>
    </row>
    <row r="7" spans="1:10" ht="17" x14ac:dyDescent="0.25">
      <c r="A7" s="22" t="s">
        <v>195</v>
      </c>
      <c r="B7" s="19">
        <v>123456789</v>
      </c>
      <c r="C7" s="19">
        <v>300</v>
      </c>
      <c r="D7" s="19">
        <v>3</v>
      </c>
      <c r="E7" s="19">
        <v>170</v>
      </c>
      <c r="F7" s="17"/>
      <c r="G7" s="20"/>
      <c r="H7" s="17"/>
      <c r="I7" s="20"/>
      <c r="J7" s="17"/>
    </row>
    <row r="8" spans="1:10" ht="17" x14ac:dyDescent="0.25">
      <c r="A8" s="23"/>
      <c r="B8" s="20"/>
      <c r="C8" s="20"/>
      <c r="D8" s="17"/>
      <c r="E8" s="17"/>
      <c r="F8" s="17"/>
      <c r="G8" s="17"/>
      <c r="H8" s="17"/>
      <c r="I8" s="17"/>
      <c r="J8" s="17"/>
    </row>
    <row r="9" spans="1:10" ht="17" x14ac:dyDescent="0.25">
      <c r="A9" s="16" t="s">
        <v>196</v>
      </c>
      <c r="B9" s="17"/>
      <c r="C9" s="17"/>
      <c r="D9" s="17"/>
      <c r="E9" s="17"/>
      <c r="F9" s="17"/>
      <c r="G9" s="17"/>
      <c r="H9" s="17"/>
      <c r="I9" s="17"/>
      <c r="J9" s="17"/>
    </row>
    <row r="10" spans="1:10" ht="17" x14ac:dyDescent="0.25">
      <c r="A10" s="18" t="s">
        <v>197</v>
      </c>
      <c r="B10" s="18" t="s">
        <v>198</v>
      </c>
      <c r="C10" s="18" t="s">
        <v>979</v>
      </c>
      <c r="D10" s="18" t="s">
        <v>977</v>
      </c>
      <c r="E10" s="18" t="s">
        <v>978</v>
      </c>
      <c r="F10" s="17"/>
      <c r="G10" s="17"/>
      <c r="H10" s="17"/>
      <c r="I10" s="17"/>
      <c r="J10" s="17"/>
    </row>
    <row r="11" spans="1:10" ht="17" x14ac:dyDescent="0.25">
      <c r="A11" s="19" t="s">
        <v>199</v>
      </c>
      <c r="B11" s="19">
        <v>123456789</v>
      </c>
      <c r="C11" s="19">
        <v>400</v>
      </c>
      <c r="D11" s="19">
        <v>4</v>
      </c>
      <c r="E11" s="19">
        <v>169</v>
      </c>
      <c r="F11" s="17"/>
      <c r="G11" s="17"/>
      <c r="H11" s="17"/>
      <c r="I11" s="17"/>
      <c r="J11" s="17"/>
    </row>
    <row r="12" spans="1:10" ht="17" x14ac:dyDescent="0.25">
      <c r="A12" s="17"/>
      <c r="B12" s="17"/>
      <c r="C12" s="17"/>
      <c r="D12" s="17"/>
      <c r="E12" s="17"/>
      <c r="F12" s="17"/>
      <c r="G12" s="17"/>
      <c r="H12" s="17"/>
      <c r="I12" s="17"/>
      <c r="J12" s="17"/>
    </row>
    <row r="13" spans="1:10" ht="18" thickBot="1" x14ac:dyDescent="0.3">
      <c r="A13" s="16" t="s">
        <v>200</v>
      </c>
      <c r="B13" s="17"/>
      <c r="C13" s="17"/>
      <c r="D13" s="17"/>
      <c r="E13" s="17"/>
      <c r="F13" s="17"/>
      <c r="G13" s="17"/>
      <c r="H13" s="17"/>
      <c r="I13" s="17"/>
      <c r="J13" s="17"/>
    </row>
    <row r="14" spans="1:10" ht="18" thickBot="1" x14ac:dyDescent="0.3">
      <c r="A14" s="110" t="s">
        <v>771</v>
      </c>
      <c r="B14" s="110" t="s">
        <v>201</v>
      </c>
      <c r="C14" s="45" t="s">
        <v>772</v>
      </c>
      <c r="D14" s="161" t="s">
        <v>773</v>
      </c>
      <c r="E14" s="164" t="s">
        <v>774</v>
      </c>
      <c r="F14" s="164" t="s">
        <v>775</v>
      </c>
      <c r="G14" s="164" t="s">
        <v>776</v>
      </c>
      <c r="H14" s="17"/>
      <c r="I14" s="17"/>
      <c r="J14" s="17"/>
    </row>
    <row r="15" spans="1:10" ht="17" x14ac:dyDescent="0.25">
      <c r="A15" s="47">
        <v>1</v>
      </c>
      <c r="B15" t="s">
        <v>249</v>
      </c>
      <c r="C15" s="25" t="s">
        <v>244</v>
      </c>
      <c r="D15" s="47">
        <v>-1000000</v>
      </c>
      <c r="E15" s="62">
        <v>11</v>
      </c>
      <c r="F15" s="62">
        <v>162</v>
      </c>
      <c r="G15" s="62"/>
      <c r="H15" s="17"/>
      <c r="I15" s="17"/>
      <c r="J15" s="17"/>
    </row>
    <row r="16" spans="1:10" ht="17" x14ac:dyDescent="0.25">
      <c r="A16" s="48">
        <v>2</v>
      </c>
      <c r="B16" s="25" t="s">
        <v>250</v>
      </c>
      <c r="C16" s="25" t="s">
        <v>244</v>
      </c>
      <c r="D16" s="162">
        <v>1000000</v>
      </c>
      <c r="E16" s="62"/>
      <c r="F16" s="62"/>
      <c r="G16" s="62"/>
      <c r="H16" s="17"/>
      <c r="I16" s="17"/>
      <c r="J16" s="17"/>
    </row>
    <row r="17" spans="1:10" ht="17" x14ac:dyDescent="0.25">
      <c r="A17" s="48">
        <v>3</v>
      </c>
      <c r="B17" s="25" t="s">
        <v>202</v>
      </c>
      <c r="C17" s="25" t="s">
        <v>17</v>
      </c>
      <c r="D17" s="162">
        <v>500</v>
      </c>
      <c r="E17" s="62"/>
      <c r="F17" s="62"/>
      <c r="G17" s="62"/>
      <c r="H17" s="17"/>
      <c r="I17" s="17"/>
      <c r="J17" s="17"/>
    </row>
    <row r="18" spans="1:10" ht="17" x14ac:dyDescent="0.25">
      <c r="A18" s="49">
        <v>4</v>
      </c>
      <c r="B18" s="19" t="s">
        <v>203</v>
      </c>
      <c r="C18" s="25" t="s">
        <v>204</v>
      </c>
      <c r="D18" s="163">
        <v>600</v>
      </c>
      <c r="E18" s="62"/>
      <c r="F18" s="62"/>
      <c r="G18" s="62"/>
      <c r="H18" s="17"/>
      <c r="I18" s="17"/>
      <c r="J18" s="17"/>
    </row>
    <row r="19" spans="1:10" ht="17" x14ac:dyDescent="0.25">
      <c r="A19" s="17"/>
      <c r="B19" s="17"/>
      <c r="C19" s="17"/>
      <c r="D19" s="17"/>
      <c r="E19" s="17"/>
      <c r="F19" s="17"/>
      <c r="G19" s="17"/>
      <c r="H19" s="17"/>
      <c r="I19" s="17"/>
      <c r="J19" s="17"/>
    </row>
    <row r="20" spans="1:10" ht="18" thickBot="1" x14ac:dyDescent="0.3">
      <c r="A20" s="54" t="s">
        <v>20</v>
      </c>
      <c r="B20" s="54" t="s">
        <v>252</v>
      </c>
      <c r="C20" s="17"/>
      <c r="D20" s="17"/>
      <c r="E20" s="17"/>
      <c r="F20" s="17"/>
      <c r="G20" s="17"/>
      <c r="H20" s="17"/>
      <c r="I20" s="17"/>
      <c r="J20" s="17"/>
    </row>
    <row r="21" spans="1:10" ht="18" thickBot="1" x14ac:dyDescent="0.3">
      <c r="A21" s="110" t="s">
        <v>771</v>
      </c>
      <c r="B21" s="110" t="s">
        <v>201</v>
      </c>
      <c r="C21" s="45" t="s">
        <v>772</v>
      </c>
      <c r="D21" s="161" t="s">
        <v>773</v>
      </c>
      <c r="E21" s="164" t="s">
        <v>774</v>
      </c>
      <c r="F21" s="164" t="s">
        <v>775</v>
      </c>
      <c r="G21" s="164" t="s">
        <v>776</v>
      </c>
      <c r="H21" s="17"/>
      <c r="I21" s="17"/>
      <c r="J21" s="17"/>
    </row>
    <row r="22" spans="1:10" ht="17" x14ac:dyDescent="0.25">
      <c r="A22" s="50">
        <v>1</v>
      </c>
      <c r="B22" s="52" t="s">
        <v>249</v>
      </c>
      <c r="C22" s="26" t="s">
        <v>244</v>
      </c>
      <c r="D22" s="47">
        <v>1000000</v>
      </c>
      <c r="E22" s="62">
        <v>12</v>
      </c>
      <c r="F22" s="62">
        <v>159</v>
      </c>
      <c r="G22" s="62"/>
      <c r="H22" s="17"/>
      <c r="I22" s="17"/>
      <c r="J22" s="17"/>
    </row>
    <row r="23" spans="1:10" ht="17" x14ac:dyDescent="0.25">
      <c r="A23" s="51">
        <v>2</v>
      </c>
      <c r="B23" s="19" t="s">
        <v>251</v>
      </c>
      <c r="C23" s="26" t="s">
        <v>244</v>
      </c>
      <c r="D23" s="163">
        <v>-1000000</v>
      </c>
      <c r="E23" s="62"/>
      <c r="F23" s="62"/>
      <c r="G23" s="62"/>
      <c r="H23" s="17"/>
      <c r="I23" s="17"/>
      <c r="J23" s="17"/>
    </row>
    <row r="24" spans="1:10" ht="17" x14ac:dyDescent="0.25">
      <c r="A24" s="51">
        <v>3</v>
      </c>
      <c r="B24" s="19" t="s">
        <v>777</v>
      </c>
      <c r="C24" s="26" t="s">
        <v>17</v>
      </c>
      <c r="D24" s="163" t="s">
        <v>770</v>
      </c>
      <c r="E24" s="62"/>
      <c r="F24" s="62"/>
      <c r="G24" s="62"/>
      <c r="H24" s="17"/>
      <c r="I24" s="17"/>
      <c r="J24" s="17"/>
    </row>
    <row r="25" spans="1:10" ht="17" x14ac:dyDescent="0.25">
      <c r="A25" s="51">
        <v>4</v>
      </c>
      <c r="B25" s="19" t="s">
        <v>778</v>
      </c>
      <c r="C25" s="26" t="s">
        <v>204</v>
      </c>
      <c r="D25" s="163">
        <v>800</v>
      </c>
      <c r="E25" s="62"/>
      <c r="F25" s="62"/>
      <c r="G25" s="62"/>
      <c r="H25" s="17"/>
      <c r="I25" s="17"/>
      <c r="J25" s="17"/>
    </row>
    <row r="26" spans="1:10" ht="17" x14ac:dyDescent="0.25">
      <c r="A26" s="53"/>
      <c r="B26" s="20"/>
      <c r="C26" s="27"/>
      <c r="D26" s="28"/>
      <c r="E26" s="17"/>
      <c r="F26" s="17"/>
      <c r="G26" s="17"/>
      <c r="H26" s="17"/>
      <c r="I26" s="17"/>
      <c r="J26" s="17"/>
    </row>
    <row r="27" spans="1:10" ht="18" thickBot="1" x14ac:dyDescent="0.3">
      <c r="A27" s="57" t="s">
        <v>242</v>
      </c>
      <c r="B27" s="57" t="s">
        <v>253</v>
      </c>
      <c r="C27" s="17"/>
      <c r="D27" s="17"/>
      <c r="E27" s="17"/>
      <c r="F27" s="17"/>
      <c r="G27" s="17"/>
      <c r="H27" s="17"/>
      <c r="I27" s="17"/>
      <c r="J27" s="17"/>
    </row>
    <row r="28" spans="1:10" ht="18" thickBot="1" x14ac:dyDescent="0.3">
      <c r="A28" s="110" t="s">
        <v>771</v>
      </c>
      <c r="B28" s="110" t="s">
        <v>201</v>
      </c>
      <c r="C28" s="45" t="s">
        <v>772</v>
      </c>
      <c r="D28" s="161" t="s">
        <v>773</v>
      </c>
      <c r="E28" s="164" t="s">
        <v>774</v>
      </c>
      <c r="F28" s="164" t="s">
        <v>775</v>
      </c>
      <c r="G28" s="164" t="s">
        <v>776</v>
      </c>
      <c r="H28" s="17"/>
      <c r="I28" s="17"/>
      <c r="J28" s="17"/>
    </row>
    <row r="29" spans="1:10" ht="17" x14ac:dyDescent="0.25">
      <c r="A29" s="50">
        <v>1</v>
      </c>
      <c r="B29" s="52" t="s">
        <v>249</v>
      </c>
      <c r="C29" s="26" t="s">
        <v>244</v>
      </c>
      <c r="D29" s="47">
        <v>-1000000</v>
      </c>
      <c r="E29" s="62">
        <v>14</v>
      </c>
      <c r="F29" s="62">
        <v>159</v>
      </c>
      <c r="G29" s="62"/>
      <c r="H29" s="17"/>
      <c r="I29" s="17"/>
      <c r="J29" s="17"/>
    </row>
    <row r="30" spans="1:10" ht="17" x14ac:dyDescent="0.25">
      <c r="A30" s="51">
        <v>2</v>
      </c>
      <c r="B30" s="19" t="s">
        <v>251</v>
      </c>
      <c r="C30" s="26" t="s">
        <v>244</v>
      </c>
      <c r="D30" s="163">
        <v>1000000</v>
      </c>
      <c r="E30" s="62"/>
      <c r="F30" s="62"/>
      <c r="G30" s="62"/>
      <c r="H30" s="17"/>
      <c r="I30" s="17"/>
      <c r="J30" s="17"/>
    </row>
    <row r="31" spans="1:10" ht="17" x14ac:dyDescent="0.25">
      <c r="A31" s="25">
        <v>3</v>
      </c>
      <c r="B31" s="25" t="s">
        <v>779</v>
      </c>
      <c r="C31" s="25" t="s">
        <v>17</v>
      </c>
      <c r="D31" s="163" t="s">
        <v>780</v>
      </c>
      <c r="E31" s="62"/>
      <c r="F31" s="62"/>
      <c r="G31" s="62"/>
      <c r="H31" s="17"/>
      <c r="I31" s="17"/>
      <c r="J31" s="17"/>
    </row>
    <row r="32" spans="1:10" ht="17" x14ac:dyDescent="0.25">
      <c r="A32" s="25">
        <v>4</v>
      </c>
      <c r="B32" s="25" t="s">
        <v>781</v>
      </c>
      <c r="C32" s="25" t="s">
        <v>244</v>
      </c>
      <c r="D32" s="163">
        <v>800</v>
      </c>
      <c r="E32" s="62"/>
      <c r="F32" s="62"/>
      <c r="G32" s="62"/>
      <c r="H32" s="17"/>
      <c r="I32" s="17"/>
      <c r="J32" s="17"/>
    </row>
    <row r="33" spans="1:11" ht="17" x14ac:dyDescent="0.25">
      <c r="A33" s="20"/>
      <c r="B33" s="20"/>
      <c r="C33" s="27"/>
      <c r="D33" s="28"/>
      <c r="E33" s="17"/>
      <c r="F33" s="17"/>
      <c r="G33" s="17"/>
      <c r="H33" s="17"/>
      <c r="I33" s="17"/>
      <c r="J33" s="17"/>
    </row>
    <row r="34" spans="1:11" ht="18" thickBot="1" x14ac:dyDescent="0.3">
      <c r="A34" s="57" t="s">
        <v>255</v>
      </c>
      <c r="B34" s="57"/>
      <c r="C34" s="17"/>
      <c r="D34" s="17"/>
      <c r="E34" s="17"/>
      <c r="F34" s="17"/>
      <c r="G34" s="17"/>
      <c r="H34" s="17"/>
      <c r="I34" s="17"/>
      <c r="J34" s="17"/>
    </row>
    <row r="35" spans="1:11" ht="18" thickBot="1" x14ac:dyDescent="0.3">
      <c r="A35" s="110" t="s">
        <v>771</v>
      </c>
      <c r="B35" s="110" t="s">
        <v>201</v>
      </c>
      <c r="C35" s="45" t="s">
        <v>772</v>
      </c>
      <c r="D35" s="111" t="s">
        <v>773</v>
      </c>
      <c r="E35" s="111" t="s">
        <v>774</v>
      </c>
      <c r="F35" s="111" t="s">
        <v>775</v>
      </c>
      <c r="G35" s="111" t="s">
        <v>776</v>
      </c>
      <c r="H35" s="17"/>
      <c r="I35" s="17"/>
      <c r="J35" s="17"/>
    </row>
    <row r="36" spans="1:11" ht="17" x14ac:dyDescent="0.25">
      <c r="A36" s="47">
        <v>1</v>
      </c>
      <c r="B36" t="s">
        <v>249</v>
      </c>
      <c r="C36" s="25" t="s">
        <v>244</v>
      </c>
      <c r="D36" s="47">
        <v>-1000000</v>
      </c>
      <c r="H36" s="17"/>
      <c r="I36" s="17"/>
      <c r="J36" s="17"/>
    </row>
    <row r="37" spans="1:11" ht="17" x14ac:dyDescent="0.2">
      <c r="A37" s="48">
        <v>2</v>
      </c>
      <c r="B37" s="25" t="s">
        <v>250</v>
      </c>
      <c r="C37" s="25" t="s">
        <v>244</v>
      </c>
      <c r="D37" s="48">
        <v>1000000</v>
      </c>
    </row>
    <row r="38" spans="1:11" ht="17" x14ac:dyDescent="0.2">
      <c r="A38" s="48">
        <v>3</v>
      </c>
      <c r="B38" s="25" t="s">
        <v>202</v>
      </c>
      <c r="C38" s="25" t="s">
        <v>17</v>
      </c>
      <c r="D38" s="48">
        <v>500</v>
      </c>
    </row>
    <row r="39" spans="1:11" ht="17" x14ac:dyDescent="0.25">
      <c r="A39" s="49">
        <v>4</v>
      </c>
      <c r="B39" s="19" t="s">
        <v>203</v>
      </c>
      <c r="C39" s="25" t="s">
        <v>204</v>
      </c>
      <c r="D39" s="49">
        <v>600</v>
      </c>
    </row>
    <row r="41" spans="1:11" ht="17" x14ac:dyDescent="0.25">
      <c r="A41" s="17" t="s">
        <v>205</v>
      </c>
      <c r="B41" s="17"/>
      <c r="C41" s="17"/>
      <c r="D41" s="17"/>
      <c r="E41" s="17"/>
      <c r="F41" s="17"/>
      <c r="G41" s="17"/>
      <c r="H41" s="17"/>
      <c r="I41" s="17"/>
      <c r="J41" s="17"/>
    </row>
    <row r="42" spans="1:11" ht="54" x14ac:dyDescent="0.2">
      <c r="A42" s="29" t="s">
        <v>206</v>
      </c>
      <c r="B42" s="141" t="s">
        <v>207</v>
      </c>
      <c r="C42" s="141" t="s">
        <v>208</v>
      </c>
      <c r="D42" s="141" t="s">
        <v>209</v>
      </c>
      <c r="E42" s="141" t="s">
        <v>210</v>
      </c>
      <c r="F42" s="141" t="s">
        <v>211</v>
      </c>
      <c r="G42" s="141" t="s">
        <v>799</v>
      </c>
      <c r="H42" s="142" t="s">
        <v>212</v>
      </c>
      <c r="I42" s="142" t="s">
        <v>213</v>
      </c>
      <c r="J42" s="142" t="s">
        <v>257</v>
      </c>
    </row>
    <row r="43" spans="1:11" ht="31" customHeight="1" x14ac:dyDescent="0.2">
      <c r="A43" s="30">
        <v>0</v>
      </c>
      <c r="B43" s="30" t="s">
        <v>214</v>
      </c>
      <c r="C43" s="31" t="s">
        <v>215</v>
      </c>
      <c r="D43" s="32" t="s">
        <v>216</v>
      </c>
      <c r="E43" s="33" t="s">
        <v>217</v>
      </c>
      <c r="F43" s="34">
        <v>1</v>
      </c>
      <c r="G43" s="62">
        <v>1</v>
      </c>
      <c r="H43" s="35">
        <v>1581</v>
      </c>
      <c r="I43" s="36">
        <v>42614</v>
      </c>
      <c r="J43" s="44" t="s">
        <v>218</v>
      </c>
      <c r="K43" s="140" t="s">
        <v>801</v>
      </c>
    </row>
    <row r="44" spans="1:11" ht="32" x14ac:dyDescent="0.2">
      <c r="A44" s="30">
        <v>2</v>
      </c>
      <c r="B44" s="30" t="s">
        <v>219</v>
      </c>
      <c r="C44" s="31" t="s">
        <v>220</v>
      </c>
      <c r="D44" s="32" t="s">
        <v>221</v>
      </c>
      <c r="E44" s="33" t="s">
        <v>222</v>
      </c>
      <c r="F44" s="34">
        <v>1</v>
      </c>
      <c r="G44" s="62">
        <v>1</v>
      </c>
      <c r="H44" s="35">
        <v>1000</v>
      </c>
      <c r="I44" s="36">
        <v>42949</v>
      </c>
      <c r="J44" s="44" t="s">
        <v>223</v>
      </c>
      <c r="K44" s="140" t="s">
        <v>980</v>
      </c>
    </row>
    <row r="45" spans="1:11" ht="17" x14ac:dyDescent="0.25">
      <c r="A45" s="17"/>
      <c r="B45" s="17"/>
      <c r="C45" s="17"/>
      <c r="D45" s="17"/>
      <c r="E45" s="17"/>
      <c r="F45" s="17"/>
      <c r="G45" s="17"/>
      <c r="H45" s="17"/>
      <c r="I45" s="17"/>
      <c r="J45" s="17"/>
    </row>
    <row r="46" spans="1:11" ht="17" x14ac:dyDescent="0.25">
      <c r="A46" s="17" t="s">
        <v>224</v>
      </c>
      <c r="B46" s="17"/>
      <c r="C46" s="17"/>
      <c r="D46" s="17"/>
      <c r="E46" s="17"/>
      <c r="F46" s="17"/>
      <c r="G46" s="17"/>
      <c r="H46" s="17"/>
      <c r="I46" s="17"/>
      <c r="J46" s="17"/>
    </row>
    <row r="47" spans="1:11" ht="34" x14ac:dyDescent="0.2">
      <c r="A47" s="38" t="s">
        <v>225</v>
      </c>
      <c r="B47" s="38" t="s">
        <v>226</v>
      </c>
      <c r="C47" s="38" t="s">
        <v>227</v>
      </c>
      <c r="D47" s="38" t="s">
        <v>228</v>
      </c>
      <c r="E47" s="38" t="s">
        <v>210</v>
      </c>
      <c r="F47" s="38" t="s">
        <v>229</v>
      </c>
      <c r="G47" s="39" t="s">
        <v>230</v>
      </c>
      <c r="H47" s="40" t="s">
        <v>231</v>
      </c>
      <c r="I47" s="38" t="s">
        <v>232</v>
      </c>
      <c r="J47" s="41" t="s">
        <v>233</v>
      </c>
    </row>
    <row r="48" spans="1:11" ht="48" x14ac:dyDescent="0.2">
      <c r="A48" s="30">
        <v>1</v>
      </c>
      <c r="B48" s="30" t="s">
        <v>234</v>
      </c>
      <c r="C48" s="31" t="s">
        <v>215</v>
      </c>
      <c r="D48" s="32" t="s">
        <v>235</v>
      </c>
      <c r="E48" s="33" t="s">
        <v>236</v>
      </c>
      <c r="F48" s="34">
        <v>1</v>
      </c>
      <c r="G48" s="42">
        <v>2100</v>
      </c>
      <c r="H48" s="43">
        <v>1</v>
      </c>
      <c r="I48" s="36">
        <v>42644</v>
      </c>
      <c r="J48" s="37" t="s">
        <v>237</v>
      </c>
      <c r="K48" s="140" t="s">
        <v>802</v>
      </c>
    </row>
    <row r="49" spans="1:14" ht="32" x14ac:dyDescent="0.2">
      <c r="A49" s="30">
        <v>2</v>
      </c>
      <c r="B49" s="30" t="s">
        <v>238</v>
      </c>
      <c r="C49" s="31" t="s">
        <v>220</v>
      </c>
      <c r="D49" s="32" t="s">
        <v>239</v>
      </c>
      <c r="E49" s="33" t="s">
        <v>240</v>
      </c>
      <c r="F49" s="34">
        <v>1</v>
      </c>
      <c r="G49" s="42">
        <v>1000</v>
      </c>
      <c r="H49" s="43">
        <v>1</v>
      </c>
      <c r="I49" s="36">
        <v>42980</v>
      </c>
      <c r="J49" s="37" t="s">
        <v>241</v>
      </c>
      <c r="K49" s="140" t="s">
        <v>981</v>
      </c>
      <c r="M49" t="s">
        <v>800</v>
      </c>
      <c r="N49">
        <v>1855.41</v>
      </c>
    </row>
    <row r="50" spans="1:14" ht="17" x14ac:dyDescent="0.25">
      <c r="A50" s="17"/>
      <c r="B50" s="17"/>
      <c r="C50" s="17"/>
      <c r="D50" s="17"/>
      <c r="E50" s="17"/>
      <c r="F50" s="17"/>
      <c r="G50" s="17"/>
      <c r="H50" s="17"/>
      <c r="I50" s="17"/>
      <c r="J50" s="17"/>
    </row>
    <row r="51" spans="1:14" ht="18" thickBot="1" x14ac:dyDescent="0.3">
      <c r="A51" s="57" t="s">
        <v>245</v>
      </c>
      <c r="B51" s="57"/>
      <c r="C51" s="17"/>
      <c r="E51" s="17"/>
      <c r="F51" s="17"/>
      <c r="G51" s="17"/>
      <c r="H51" s="17"/>
      <c r="I51" s="17"/>
      <c r="J51" s="17"/>
    </row>
    <row r="52" spans="1:14" ht="18" thickBot="1" x14ac:dyDescent="0.3">
      <c r="A52" s="56" t="s">
        <v>258</v>
      </c>
      <c r="B52" s="56" t="s">
        <v>259</v>
      </c>
      <c r="C52" s="45" t="s">
        <v>260</v>
      </c>
      <c r="E52" s="17"/>
      <c r="F52" s="17"/>
      <c r="G52" s="17"/>
      <c r="H52" s="17"/>
      <c r="I52" s="17"/>
      <c r="J52" s="17"/>
    </row>
    <row r="53" spans="1:14" ht="17" x14ac:dyDescent="0.25">
      <c r="A53" s="50" t="s">
        <v>246</v>
      </c>
      <c r="B53" s="52" t="s">
        <v>261</v>
      </c>
      <c r="C53" s="26">
        <v>2500</v>
      </c>
      <c r="E53" s="17"/>
      <c r="F53" s="17"/>
      <c r="G53" s="17"/>
      <c r="H53" s="17"/>
      <c r="I53" s="17"/>
      <c r="J53" s="17"/>
    </row>
    <row r="54" spans="1:14" ht="17" x14ac:dyDescent="0.25">
      <c r="A54" s="51" t="s">
        <v>247</v>
      </c>
      <c r="B54" s="19" t="s">
        <v>262</v>
      </c>
      <c r="C54" s="26">
        <v>2000</v>
      </c>
      <c r="E54" s="17"/>
      <c r="F54" s="17"/>
      <c r="G54" s="17"/>
      <c r="H54" s="17"/>
      <c r="I54" s="17"/>
      <c r="J54" s="17"/>
    </row>
    <row r="55" spans="1:14" ht="17" x14ac:dyDescent="0.25">
      <c r="A55" s="17"/>
      <c r="B55" s="17"/>
      <c r="C55" s="17"/>
      <c r="D55" s="17"/>
      <c r="E55" s="17"/>
      <c r="F55" s="17"/>
      <c r="G55" s="17"/>
      <c r="H55" s="17"/>
      <c r="I55" s="17"/>
      <c r="J55" s="17"/>
    </row>
    <row r="56" spans="1:14" ht="17" x14ac:dyDescent="0.25">
      <c r="D56" s="17"/>
      <c r="E56" s="17"/>
      <c r="F56" s="17"/>
      <c r="G56" s="17"/>
      <c r="H56" s="17"/>
      <c r="I56" s="17"/>
      <c r="J56" s="17"/>
    </row>
    <row r="57" spans="1:14" ht="17" x14ac:dyDescent="0.25">
      <c r="D57" s="17"/>
      <c r="E57" s="17"/>
      <c r="F57" s="17"/>
      <c r="G57" s="17"/>
      <c r="H57" s="17"/>
      <c r="I57" s="17"/>
      <c r="J57" s="17"/>
    </row>
    <row r="58" spans="1:14" ht="17" x14ac:dyDescent="0.25">
      <c r="D58" s="17"/>
      <c r="E58" s="17"/>
      <c r="F58" s="17"/>
      <c r="G58" s="17"/>
      <c r="H58" s="17"/>
      <c r="I58" s="17"/>
      <c r="J58" s="17"/>
    </row>
    <row r="59" spans="1:14" ht="17" x14ac:dyDescent="0.25">
      <c r="D59" s="17"/>
      <c r="E59" s="17"/>
      <c r="F59" s="17"/>
      <c r="G59" s="17"/>
      <c r="H59" s="17"/>
      <c r="I59" s="17"/>
      <c r="J59" s="17"/>
    </row>
  </sheetData>
  <phoneticPr fontId="3" type="noConversion"/>
  <dataValidations count="4">
    <dataValidation type="list" allowBlank="1" showInputMessage="1" showErrorMessage="1" sqref="D47:D49">
      <formula1>"软件,知识产权（IP）,专利/非专利技术,特许权、使用权,其它"</formula1>
    </dataValidation>
    <dataValidation type="list" allowBlank="1" showInputMessage="1" showErrorMessage="1" sqref="D43:D44">
      <formula1>"电子设备,工器具、家具,交通工具,机械设备、运输工具,房屋、建筑"</formula1>
    </dataValidation>
    <dataValidation type="list" allowBlank="1" showInputMessage="1" showErrorMessage="1" sqref="C43:C44 C48:C49">
      <formula1>"管理部门,销售部门"</formula1>
    </dataValidation>
    <dataValidation type="list" allowBlank="1" showInputMessage="1" showErrorMessage="1" sqref="C21:C26 C28:C39 C14:C18">
      <formula1>"单位,个人"</formula1>
    </dataValidation>
  </dataValidation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"/>
  <sheetViews>
    <sheetView workbookViewId="0">
      <selection activeCell="G28" sqref="G28"/>
    </sheetView>
  </sheetViews>
  <sheetFormatPr baseColWidth="10" defaultRowHeight="16" x14ac:dyDescent="0.2"/>
  <cols>
    <col min="7" max="7" width="67.83203125" bestFit="1" customWidth="1"/>
  </cols>
  <sheetData>
    <row r="1" spans="1:10" x14ac:dyDescent="0.2">
      <c r="A1" s="58" t="s">
        <v>263</v>
      </c>
      <c r="B1" s="58" t="s">
        <v>264</v>
      </c>
      <c r="C1" s="58" t="s">
        <v>265</v>
      </c>
      <c r="D1" s="58" t="s">
        <v>266</v>
      </c>
      <c r="E1" s="58" t="s">
        <v>267</v>
      </c>
      <c r="F1" s="59" t="s">
        <v>268</v>
      </c>
      <c r="G1" s="58" t="s">
        <v>269</v>
      </c>
      <c r="H1" s="58" t="s">
        <v>270</v>
      </c>
      <c r="I1" s="58" t="s">
        <v>271</v>
      </c>
      <c r="J1" s="62"/>
    </row>
    <row r="2" spans="1:10" x14ac:dyDescent="0.2">
      <c r="A2" s="62" t="s">
        <v>272</v>
      </c>
      <c r="B2" s="62" t="s">
        <v>273</v>
      </c>
      <c r="C2" s="62" t="s">
        <v>9</v>
      </c>
      <c r="D2" s="62" t="s">
        <v>274</v>
      </c>
      <c r="E2" s="62" t="s">
        <v>275</v>
      </c>
      <c r="F2" s="68">
        <v>100.11</v>
      </c>
      <c r="G2" s="62" t="s">
        <v>276</v>
      </c>
      <c r="H2" s="62" t="s">
        <v>277</v>
      </c>
      <c r="I2" s="62"/>
      <c r="J2" s="62"/>
    </row>
    <row r="3" spans="1:10" x14ac:dyDescent="0.2">
      <c r="A3" s="62" t="s">
        <v>272</v>
      </c>
      <c r="B3" s="62" t="s">
        <v>273</v>
      </c>
      <c r="C3" s="62" t="s">
        <v>11</v>
      </c>
      <c r="D3" s="62" t="s">
        <v>278</v>
      </c>
      <c r="E3" s="62" t="s">
        <v>279</v>
      </c>
      <c r="F3" s="68">
        <v>200.23</v>
      </c>
      <c r="G3" s="62" t="s">
        <v>280</v>
      </c>
      <c r="H3" s="62" t="s">
        <v>277</v>
      </c>
      <c r="I3" s="62"/>
      <c r="J3" s="62"/>
    </row>
    <row r="4" spans="1:10" x14ac:dyDescent="0.2">
      <c r="A4" s="62" t="s">
        <v>272</v>
      </c>
      <c r="B4" s="62" t="s">
        <v>273</v>
      </c>
      <c r="C4" s="62" t="s">
        <v>10</v>
      </c>
      <c r="D4" s="62" t="s">
        <v>274</v>
      </c>
      <c r="E4" s="62" t="s">
        <v>281</v>
      </c>
      <c r="F4" s="68">
        <v>300.35000000000002</v>
      </c>
      <c r="G4" s="62" t="s">
        <v>282</v>
      </c>
      <c r="H4" s="62" t="s">
        <v>277</v>
      </c>
      <c r="I4" s="62"/>
      <c r="J4" s="62"/>
    </row>
    <row r="5" spans="1:10" x14ac:dyDescent="0.2">
      <c r="A5" s="62" t="s">
        <v>272</v>
      </c>
      <c r="B5" s="62" t="s">
        <v>273</v>
      </c>
      <c r="C5" s="62" t="s">
        <v>283</v>
      </c>
      <c r="D5" s="62" t="s">
        <v>278</v>
      </c>
      <c r="E5" s="62" t="s">
        <v>284</v>
      </c>
      <c r="F5" s="68">
        <v>400.47</v>
      </c>
      <c r="G5" s="62" t="s">
        <v>285</v>
      </c>
      <c r="H5" s="62" t="s">
        <v>277</v>
      </c>
      <c r="I5" s="62"/>
      <c r="J5" s="62"/>
    </row>
    <row r="6" spans="1:10" x14ac:dyDescent="0.2">
      <c r="A6" s="62" t="s">
        <v>272</v>
      </c>
      <c r="B6" s="62" t="s">
        <v>273</v>
      </c>
      <c r="C6" s="62" t="s">
        <v>9</v>
      </c>
      <c r="D6" s="62" t="s">
        <v>274</v>
      </c>
      <c r="E6" s="62" t="s">
        <v>286</v>
      </c>
      <c r="F6" s="68">
        <v>500.59</v>
      </c>
      <c r="G6" s="62" t="s">
        <v>287</v>
      </c>
      <c r="H6" s="62" t="s">
        <v>277</v>
      </c>
      <c r="I6" s="62"/>
      <c r="J6" s="62"/>
    </row>
    <row r="7" spans="1:10" x14ac:dyDescent="0.2">
      <c r="A7" s="62" t="s">
        <v>272</v>
      </c>
      <c r="B7" s="62" t="s">
        <v>273</v>
      </c>
      <c r="C7" s="62" t="s">
        <v>11</v>
      </c>
      <c r="D7" s="62" t="s">
        <v>278</v>
      </c>
      <c r="E7" s="62" t="s">
        <v>288</v>
      </c>
      <c r="F7" s="68">
        <v>600.71</v>
      </c>
      <c r="G7" s="62" t="s">
        <v>289</v>
      </c>
      <c r="H7" s="62" t="s">
        <v>277</v>
      </c>
      <c r="I7" s="62"/>
      <c r="J7" s="62"/>
    </row>
    <row r="8" spans="1:10" ht="17" customHeight="1" x14ac:dyDescent="0.2">
      <c r="A8" t="s">
        <v>272</v>
      </c>
      <c r="B8" t="s">
        <v>273</v>
      </c>
      <c r="C8" t="s">
        <v>10</v>
      </c>
      <c r="D8" t="s">
        <v>274</v>
      </c>
      <c r="E8" s="143" t="s">
        <v>803</v>
      </c>
      <c r="F8" s="144">
        <v>700.83</v>
      </c>
      <c r="G8" t="s">
        <v>804</v>
      </c>
      <c r="H8" t="s">
        <v>277</v>
      </c>
    </row>
    <row r="9" spans="1:10" x14ac:dyDescent="0.2">
      <c r="A9" s="62" t="s">
        <v>272</v>
      </c>
      <c r="B9" s="62" t="s">
        <v>273</v>
      </c>
      <c r="C9" s="62" t="s">
        <v>10</v>
      </c>
      <c r="D9" s="62" t="s">
        <v>274</v>
      </c>
      <c r="E9" s="62" t="s">
        <v>290</v>
      </c>
      <c r="F9" s="68">
        <v>800.95</v>
      </c>
      <c r="G9" s="62" t="s">
        <v>291</v>
      </c>
      <c r="H9" s="62" t="s">
        <v>277</v>
      </c>
      <c r="I9" s="62"/>
      <c r="J9" s="62"/>
    </row>
    <row r="10" spans="1:10" x14ac:dyDescent="0.2">
      <c r="A10" s="62" t="s">
        <v>272</v>
      </c>
      <c r="B10" s="62" t="s">
        <v>273</v>
      </c>
      <c r="C10" s="62" t="s">
        <v>283</v>
      </c>
      <c r="D10" s="62" t="s">
        <v>278</v>
      </c>
      <c r="E10" s="62" t="s">
        <v>292</v>
      </c>
      <c r="F10" s="144">
        <v>901.07</v>
      </c>
      <c r="G10" s="62" t="s">
        <v>293</v>
      </c>
      <c r="H10" s="62" t="s">
        <v>277</v>
      </c>
      <c r="I10" s="62" t="s">
        <v>294</v>
      </c>
      <c r="J10" s="66">
        <f>SUM(F2:F10)</f>
        <v>4505.3099999999995</v>
      </c>
    </row>
  </sheetData>
  <phoneticPr fontId="3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9"/>
  <sheetViews>
    <sheetView workbookViewId="0">
      <selection activeCell="G26" sqref="G26"/>
    </sheetView>
  </sheetViews>
  <sheetFormatPr baseColWidth="10" defaultRowHeight="16" x14ac:dyDescent="0.2"/>
  <cols>
    <col min="1" max="1" width="13.1640625" bestFit="1" customWidth="1"/>
    <col min="2" max="2" width="14.33203125" bestFit="1" customWidth="1"/>
    <col min="3" max="3" width="8.5" bestFit="1" customWidth="1"/>
    <col min="4" max="4" width="12.6640625" bestFit="1" customWidth="1"/>
    <col min="5" max="5" width="17.5" bestFit="1" customWidth="1"/>
    <col min="6" max="6" width="20.5" bestFit="1" customWidth="1"/>
    <col min="7" max="7" width="57.33203125" bestFit="1" customWidth="1"/>
    <col min="8" max="8" width="10.5" bestFit="1" customWidth="1"/>
  </cols>
  <sheetData>
    <row r="1" spans="1:11" x14ac:dyDescent="0.2">
      <c r="A1" s="58" t="s">
        <v>263</v>
      </c>
      <c r="B1" s="58" t="s">
        <v>264</v>
      </c>
      <c r="C1" s="58" t="s">
        <v>265</v>
      </c>
      <c r="D1" s="58" t="s">
        <v>266</v>
      </c>
      <c r="E1" s="58" t="s">
        <v>267</v>
      </c>
      <c r="F1" s="59" t="s">
        <v>268</v>
      </c>
      <c r="G1" s="58" t="s">
        <v>269</v>
      </c>
      <c r="H1" s="58" t="s">
        <v>270</v>
      </c>
      <c r="I1" s="58" t="s">
        <v>271</v>
      </c>
      <c r="J1" s="62"/>
      <c r="K1" s="62"/>
    </row>
    <row r="2" spans="1:11" x14ac:dyDescent="0.2">
      <c r="A2" s="62" t="s">
        <v>295</v>
      </c>
      <c r="B2" s="62" t="s">
        <v>296</v>
      </c>
      <c r="C2" s="62" t="s">
        <v>9</v>
      </c>
      <c r="D2" s="62" t="s">
        <v>274</v>
      </c>
      <c r="E2" s="62" t="s">
        <v>297</v>
      </c>
      <c r="F2" s="67">
        <v>1001.19</v>
      </c>
      <c r="G2" s="62" t="s">
        <v>298</v>
      </c>
      <c r="H2" s="62" t="s">
        <v>299</v>
      </c>
      <c r="I2" s="62" t="s">
        <v>300</v>
      </c>
      <c r="J2" s="62"/>
      <c r="K2" s="62"/>
    </row>
    <row r="3" spans="1:11" x14ac:dyDescent="0.2">
      <c r="A3" s="62" t="s">
        <v>295</v>
      </c>
      <c r="B3" s="62" t="s">
        <v>296</v>
      </c>
      <c r="C3" s="62" t="s">
        <v>11</v>
      </c>
      <c r="D3" s="62" t="s">
        <v>278</v>
      </c>
      <c r="E3" s="62" t="s">
        <v>20</v>
      </c>
      <c r="F3" s="67">
        <v>1101.31</v>
      </c>
      <c r="G3" s="62" t="s">
        <v>301</v>
      </c>
      <c r="H3" s="62" t="s">
        <v>299</v>
      </c>
      <c r="I3" s="62" t="s">
        <v>300</v>
      </c>
      <c r="J3" s="62"/>
      <c r="K3" s="62"/>
    </row>
    <row r="4" spans="1:11" x14ac:dyDescent="0.2">
      <c r="A4" s="62" t="s">
        <v>295</v>
      </c>
      <c r="B4" s="62" t="s">
        <v>296</v>
      </c>
      <c r="C4" s="62" t="s">
        <v>10</v>
      </c>
      <c r="D4" s="62" t="s">
        <v>274</v>
      </c>
      <c r="E4" s="62" t="s">
        <v>302</v>
      </c>
      <c r="F4" s="67">
        <v>1201.43</v>
      </c>
      <c r="G4" s="62" t="s">
        <v>303</v>
      </c>
      <c r="H4" s="62" t="s">
        <v>299</v>
      </c>
      <c r="I4" s="62" t="s">
        <v>300</v>
      </c>
      <c r="J4" s="62"/>
      <c r="K4" s="62"/>
    </row>
    <row r="5" spans="1:11" x14ac:dyDescent="0.2">
      <c r="A5" s="62" t="s">
        <v>295</v>
      </c>
      <c r="B5" s="62" t="s">
        <v>296</v>
      </c>
      <c r="C5" s="62" t="s">
        <v>283</v>
      </c>
      <c r="D5" s="62" t="s">
        <v>278</v>
      </c>
      <c r="E5" s="62" t="s">
        <v>304</v>
      </c>
      <c r="F5" s="67">
        <v>1301.55</v>
      </c>
      <c r="G5" s="62" t="s">
        <v>305</v>
      </c>
      <c r="H5" s="62" t="s">
        <v>299</v>
      </c>
      <c r="I5" s="62" t="s">
        <v>300</v>
      </c>
      <c r="J5" s="62"/>
      <c r="K5" s="62"/>
    </row>
    <row r="6" spans="1:11" x14ac:dyDescent="0.2">
      <c r="A6" s="62" t="s">
        <v>295</v>
      </c>
      <c r="B6" s="62" t="s">
        <v>296</v>
      </c>
      <c r="C6" s="62" t="s">
        <v>9</v>
      </c>
      <c r="D6" s="62" t="s">
        <v>274</v>
      </c>
      <c r="E6" s="62" t="s">
        <v>306</v>
      </c>
      <c r="F6" s="67">
        <v>1401.67</v>
      </c>
      <c r="G6" s="62" t="s">
        <v>307</v>
      </c>
      <c r="H6" s="62" t="s">
        <v>299</v>
      </c>
      <c r="I6" s="62" t="s">
        <v>300</v>
      </c>
      <c r="J6" s="62"/>
      <c r="K6" s="62"/>
    </row>
    <row r="7" spans="1:11" x14ac:dyDescent="0.2">
      <c r="A7" s="62" t="s">
        <v>295</v>
      </c>
      <c r="B7" s="62" t="s">
        <v>296</v>
      </c>
      <c r="C7" s="62" t="s">
        <v>11</v>
      </c>
      <c r="D7" s="62" t="s">
        <v>278</v>
      </c>
      <c r="E7" s="62" t="s">
        <v>308</v>
      </c>
      <c r="F7" s="67">
        <v>1501.79</v>
      </c>
      <c r="G7" s="62" t="s">
        <v>309</v>
      </c>
      <c r="H7" s="62" t="s">
        <v>299</v>
      </c>
      <c r="I7" s="62" t="s">
        <v>300</v>
      </c>
      <c r="J7" s="62"/>
      <c r="K7" s="62"/>
    </row>
    <row r="8" spans="1:11" x14ac:dyDescent="0.2">
      <c r="A8" s="62" t="s">
        <v>295</v>
      </c>
      <c r="B8" s="62" t="s">
        <v>296</v>
      </c>
      <c r="C8" s="62" t="s">
        <v>10</v>
      </c>
      <c r="D8" s="62" t="s">
        <v>274</v>
      </c>
      <c r="E8" s="62" t="s">
        <v>310</v>
      </c>
      <c r="F8" s="67">
        <v>1601.91</v>
      </c>
      <c r="G8" s="62" t="s">
        <v>311</v>
      </c>
      <c r="H8" s="62" t="s">
        <v>299</v>
      </c>
      <c r="I8" s="62" t="s">
        <v>300</v>
      </c>
      <c r="J8" s="62"/>
      <c r="K8" s="62"/>
    </row>
    <row r="9" spans="1:11" x14ac:dyDescent="0.2">
      <c r="A9" s="62" t="s">
        <v>295</v>
      </c>
      <c r="B9" s="62" t="s">
        <v>296</v>
      </c>
      <c r="C9" s="62" t="s">
        <v>283</v>
      </c>
      <c r="D9" s="62" t="s">
        <v>278</v>
      </c>
      <c r="E9" s="62" t="s">
        <v>312</v>
      </c>
      <c r="F9" s="67">
        <v>1702.03</v>
      </c>
      <c r="G9" s="62" t="s">
        <v>313</v>
      </c>
      <c r="H9" s="62" t="s">
        <v>299</v>
      </c>
      <c r="I9" s="62" t="s">
        <v>300</v>
      </c>
      <c r="J9" s="62"/>
      <c r="K9" s="62"/>
    </row>
    <row r="10" spans="1:11" x14ac:dyDescent="0.2">
      <c r="A10" s="62" t="s">
        <v>295</v>
      </c>
      <c r="B10" s="62" t="s">
        <v>296</v>
      </c>
      <c r="C10" s="62" t="s">
        <v>9</v>
      </c>
      <c r="D10" s="62" t="s">
        <v>274</v>
      </c>
      <c r="E10" s="62" t="s">
        <v>76</v>
      </c>
      <c r="F10" s="67">
        <v>1802.15</v>
      </c>
      <c r="G10" s="62" t="s">
        <v>314</v>
      </c>
      <c r="H10" s="62" t="s">
        <v>299</v>
      </c>
      <c r="I10" s="62" t="s">
        <v>300</v>
      </c>
      <c r="J10" s="62"/>
      <c r="K10" s="62"/>
    </row>
    <row r="11" spans="1:11" x14ac:dyDescent="0.2">
      <c r="A11" s="62" t="s">
        <v>295</v>
      </c>
      <c r="B11" s="62" t="s">
        <v>296</v>
      </c>
      <c r="C11" s="62" t="s">
        <v>11</v>
      </c>
      <c r="D11" s="62" t="s">
        <v>278</v>
      </c>
      <c r="E11" s="62" t="s">
        <v>315</v>
      </c>
      <c r="F11" s="67">
        <v>1902.27</v>
      </c>
      <c r="G11" s="62" t="s">
        <v>316</v>
      </c>
      <c r="H11" s="62" t="s">
        <v>299</v>
      </c>
      <c r="I11" s="62" t="s">
        <v>300</v>
      </c>
      <c r="J11" s="62"/>
      <c r="K11" s="62"/>
    </row>
    <row r="12" spans="1:11" x14ac:dyDescent="0.2">
      <c r="A12" s="62" t="s">
        <v>295</v>
      </c>
      <c r="B12" s="62" t="s">
        <v>296</v>
      </c>
      <c r="C12" s="62" t="s">
        <v>10</v>
      </c>
      <c r="D12" s="62" t="s">
        <v>274</v>
      </c>
      <c r="E12" s="62" t="s">
        <v>317</v>
      </c>
      <c r="F12" s="67">
        <v>2002.39</v>
      </c>
      <c r="G12" s="62" t="s">
        <v>318</v>
      </c>
      <c r="H12" s="62" t="s">
        <v>299</v>
      </c>
      <c r="I12" s="62" t="s">
        <v>300</v>
      </c>
      <c r="J12" s="62"/>
      <c r="K12" s="62"/>
    </row>
    <row r="13" spans="1:11" x14ac:dyDescent="0.2">
      <c r="A13" s="62" t="s">
        <v>295</v>
      </c>
      <c r="B13" s="62" t="s">
        <v>296</v>
      </c>
      <c r="C13" s="62" t="s">
        <v>283</v>
      </c>
      <c r="D13" s="62" t="s">
        <v>278</v>
      </c>
      <c r="E13" s="62" t="s">
        <v>319</v>
      </c>
      <c r="F13" s="67">
        <v>2102.5100000000002</v>
      </c>
      <c r="G13" s="62" t="s">
        <v>320</v>
      </c>
      <c r="H13" s="62" t="s">
        <v>299</v>
      </c>
      <c r="I13" s="62" t="s">
        <v>300</v>
      </c>
      <c r="J13" s="62"/>
      <c r="K13" s="62"/>
    </row>
    <row r="14" spans="1:11" x14ac:dyDescent="0.2">
      <c r="A14" s="62" t="s">
        <v>295</v>
      </c>
      <c r="B14" s="62" t="s">
        <v>296</v>
      </c>
      <c r="C14" s="62" t="s">
        <v>9</v>
      </c>
      <c r="D14" s="62" t="s">
        <v>274</v>
      </c>
      <c r="E14" s="62" t="s">
        <v>321</v>
      </c>
      <c r="F14" s="67">
        <v>2202.63</v>
      </c>
      <c r="G14" s="62" t="s">
        <v>322</v>
      </c>
      <c r="H14" s="62" t="s">
        <v>299</v>
      </c>
      <c r="I14" s="62" t="s">
        <v>300</v>
      </c>
      <c r="J14" s="62"/>
      <c r="K14" s="62"/>
    </row>
    <row r="15" spans="1:11" x14ac:dyDescent="0.2">
      <c r="A15" s="62" t="s">
        <v>295</v>
      </c>
      <c r="B15" s="62" t="s">
        <v>296</v>
      </c>
      <c r="C15" s="62" t="s">
        <v>11</v>
      </c>
      <c r="D15" s="62" t="s">
        <v>278</v>
      </c>
      <c r="E15" s="62" t="s">
        <v>323</v>
      </c>
      <c r="F15" s="67">
        <v>2302.75</v>
      </c>
      <c r="G15" s="62" t="s">
        <v>324</v>
      </c>
      <c r="H15" s="62" t="s">
        <v>299</v>
      </c>
      <c r="I15" s="62" t="s">
        <v>300</v>
      </c>
      <c r="J15" s="62"/>
      <c r="K15" s="62"/>
    </row>
    <row r="16" spans="1:11" x14ac:dyDescent="0.2">
      <c r="A16" s="62" t="s">
        <v>295</v>
      </c>
      <c r="B16" s="62" t="s">
        <v>296</v>
      </c>
      <c r="C16" s="62" t="s">
        <v>10</v>
      </c>
      <c r="D16" s="62" t="s">
        <v>274</v>
      </c>
      <c r="E16" s="62" t="s">
        <v>325</v>
      </c>
      <c r="F16" s="67">
        <v>2402.87</v>
      </c>
      <c r="G16" s="62" t="s">
        <v>326</v>
      </c>
      <c r="H16" s="62" t="s">
        <v>299</v>
      </c>
      <c r="I16" s="62" t="s">
        <v>300</v>
      </c>
      <c r="J16" s="62"/>
      <c r="K16" s="62"/>
    </row>
    <row r="17" spans="1:11" x14ac:dyDescent="0.2">
      <c r="A17" s="62" t="s">
        <v>295</v>
      </c>
      <c r="B17" s="62" t="s">
        <v>296</v>
      </c>
      <c r="C17" s="62" t="s">
        <v>283</v>
      </c>
      <c r="D17" s="62" t="s">
        <v>278</v>
      </c>
      <c r="E17" s="62" t="s">
        <v>327</v>
      </c>
      <c r="F17" s="67">
        <v>2502.9899999999998</v>
      </c>
      <c r="G17" s="62" t="s">
        <v>328</v>
      </c>
      <c r="H17" s="62" t="s">
        <v>299</v>
      </c>
      <c r="I17" s="62" t="s">
        <v>300</v>
      </c>
      <c r="J17" s="62"/>
      <c r="K17" s="62"/>
    </row>
    <row r="18" spans="1:11" x14ac:dyDescent="0.2">
      <c r="A18" s="62" t="s">
        <v>295</v>
      </c>
      <c r="B18" s="62" t="s">
        <v>296</v>
      </c>
      <c r="C18" s="62" t="s">
        <v>9</v>
      </c>
      <c r="D18" s="62" t="s">
        <v>274</v>
      </c>
      <c r="E18" s="62" t="s">
        <v>59</v>
      </c>
      <c r="F18" s="67">
        <v>2603.11</v>
      </c>
      <c r="G18" s="62" t="s">
        <v>329</v>
      </c>
      <c r="H18" s="62" t="s">
        <v>299</v>
      </c>
      <c r="I18" s="62" t="s">
        <v>300</v>
      </c>
      <c r="J18" s="62"/>
      <c r="K18" s="62"/>
    </row>
    <row r="19" spans="1:11" x14ac:dyDescent="0.2">
      <c r="A19" s="62" t="s">
        <v>295</v>
      </c>
      <c r="B19" s="62" t="s">
        <v>296</v>
      </c>
      <c r="C19" s="62" t="s">
        <v>11</v>
      </c>
      <c r="D19" s="62" t="s">
        <v>278</v>
      </c>
      <c r="E19" s="62" t="s">
        <v>254</v>
      </c>
      <c r="F19" s="67">
        <v>2703.23</v>
      </c>
      <c r="G19" s="62" t="s">
        <v>330</v>
      </c>
      <c r="H19" s="62" t="s">
        <v>299</v>
      </c>
      <c r="I19" s="62" t="s">
        <v>300</v>
      </c>
      <c r="J19" s="62" t="s">
        <v>331</v>
      </c>
      <c r="K19" s="66">
        <f>SUM(F2:F19)</f>
        <v>33339.780000000006</v>
      </c>
    </row>
  </sheetData>
  <phoneticPr fontId="3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68"/>
  <sheetViews>
    <sheetView workbookViewId="0">
      <selection activeCell="F24" sqref="F24"/>
    </sheetView>
  </sheetViews>
  <sheetFormatPr baseColWidth="10" defaultRowHeight="16" x14ac:dyDescent="0.2"/>
  <cols>
    <col min="1" max="1" width="13.1640625" bestFit="1" customWidth="1"/>
    <col min="2" max="2" width="14.33203125" bestFit="1" customWidth="1"/>
    <col min="3" max="3" width="10.5" bestFit="1" customWidth="1"/>
    <col min="4" max="4" width="20.6640625" bestFit="1" customWidth="1"/>
    <col min="5" max="5" width="9.5" customWidth="1"/>
    <col min="6" max="6" width="67.33203125" bestFit="1" customWidth="1"/>
    <col min="7" max="7" width="7.5" bestFit="1" customWidth="1"/>
    <col min="8" max="8" width="17.5" bestFit="1" customWidth="1"/>
  </cols>
  <sheetData>
    <row r="1" spans="1:9" x14ac:dyDescent="0.2">
      <c r="A1" s="58" t="s">
        <v>263</v>
      </c>
      <c r="B1" s="58" t="s">
        <v>264</v>
      </c>
      <c r="C1" s="58" t="s">
        <v>332</v>
      </c>
      <c r="D1" s="58" t="s">
        <v>333</v>
      </c>
      <c r="E1" s="59" t="s">
        <v>334</v>
      </c>
      <c r="F1" s="58" t="s">
        <v>335</v>
      </c>
      <c r="G1" s="58" t="s">
        <v>336</v>
      </c>
      <c r="H1" s="58" t="s">
        <v>337</v>
      </c>
    </row>
    <row r="2" spans="1:9" x14ac:dyDescent="0.2">
      <c r="A2" s="62" t="s">
        <v>272</v>
      </c>
      <c r="B2" s="62" t="s">
        <v>273</v>
      </c>
      <c r="C2" s="62" t="s">
        <v>9</v>
      </c>
      <c r="D2" s="62" t="s">
        <v>283</v>
      </c>
      <c r="E2" s="66">
        <v>2703.23</v>
      </c>
      <c r="F2" s="62" t="s">
        <v>338</v>
      </c>
      <c r="G2" s="62" t="s">
        <v>339</v>
      </c>
      <c r="H2" s="62" t="s">
        <v>300</v>
      </c>
    </row>
    <row r="3" spans="1:9" x14ac:dyDescent="0.2">
      <c r="A3" s="62" t="s">
        <v>272</v>
      </c>
      <c r="B3" s="62" t="s">
        <v>273</v>
      </c>
      <c r="C3" s="62" t="s">
        <v>9</v>
      </c>
      <c r="D3" s="62" t="s">
        <v>10</v>
      </c>
      <c r="E3" s="66">
        <v>2803.35</v>
      </c>
      <c r="F3" s="62" t="s">
        <v>340</v>
      </c>
      <c r="G3" s="62" t="s">
        <v>339</v>
      </c>
      <c r="H3" s="62" t="s">
        <v>300</v>
      </c>
    </row>
    <row r="4" spans="1:9" x14ac:dyDescent="0.2">
      <c r="A4" s="62" t="s">
        <v>272</v>
      </c>
      <c r="B4" s="62" t="s">
        <v>273</v>
      </c>
      <c r="C4" s="62" t="s">
        <v>9</v>
      </c>
      <c r="D4" s="62" t="s">
        <v>11</v>
      </c>
      <c r="E4" s="66">
        <v>2903.47</v>
      </c>
      <c r="F4" s="62" t="s">
        <v>341</v>
      </c>
      <c r="G4" s="62" t="s">
        <v>339</v>
      </c>
      <c r="H4" s="62" t="s">
        <v>300</v>
      </c>
    </row>
    <row r="5" spans="1:9" x14ac:dyDescent="0.2">
      <c r="A5" s="62" t="s">
        <v>272</v>
      </c>
      <c r="B5" s="62" t="s">
        <v>273</v>
      </c>
      <c r="C5" s="62" t="s">
        <v>10</v>
      </c>
      <c r="D5" s="62" t="s">
        <v>9</v>
      </c>
      <c r="E5" s="66">
        <v>3003.59</v>
      </c>
      <c r="F5" s="62" t="s">
        <v>342</v>
      </c>
      <c r="G5" s="62" t="s">
        <v>339</v>
      </c>
      <c r="H5" s="62" t="s">
        <v>300</v>
      </c>
    </row>
    <row r="6" spans="1:9" x14ac:dyDescent="0.2">
      <c r="A6" s="62" t="s">
        <v>272</v>
      </c>
      <c r="B6" s="62" t="s">
        <v>273</v>
      </c>
      <c r="C6" s="62" t="s">
        <v>10</v>
      </c>
      <c r="D6" s="62" t="s">
        <v>11</v>
      </c>
      <c r="E6" s="66">
        <v>3103.71</v>
      </c>
      <c r="F6" s="62" t="s">
        <v>343</v>
      </c>
      <c r="G6" s="62" t="s">
        <v>339</v>
      </c>
      <c r="H6" s="62" t="s">
        <v>300</v>
      </c>
    </row>
    <row r="7" spans="1:9" x14ac:dyDescent="0.2">
      <c r="A7" s="62" t="s">
        <v>272</v>
      </c>
      <c r="B7" s="62" t="s">
        <v>273</v>
      </c>
      <c r="C7" s="62" t="s">
        <v>10</v>
      </c>
      <c r="D7" s="62" t="s">
        <v>283</v>
      </c>
      <c r="E7" s="66">
        <v>3203.83</v>
      </c>
      <c r="F7" s="62" t="s">
        <v>344</v>
      </c>
      <c r="G7" s="62" t="s">
        <v>339</v>
      </c>
      <c r="H7" s="62" t="s">
        <v>300</v>
      </c>
    </row>
    <row r="8" spans="1:9" x14ac:dyDescent="0.2">
      <c r="A8" s="62" t="s">
        <v>272</v>
      </c>
      <c r="B8" s="62" t="s">
        <v>273</v>
      </c>
      <c r="C8" s="62" t="s">
        <v>11</v>
      </c>
      <c r="D8" s="62" t="s">
        <v>9</v>
      </c>
      <c r="E8" s="66">
        <v>3303.95</v>
      </c>
      <c r="F8" s="62" t="s">
        <v>345</v>
      </c>
      <c r="G8" s="62" t="s">
        <v>339</v>
      </c>
      <c r="H8" s="62" t="s">
        <v>300</v>
      </c>
    </row>
    <row r="9" spans="1:9" x14ac:dyDescent="0.2">
      <c r="A9" s="62" t="s">
        <v>272</v>
      </c>
      <c r="B9" s="62" t="s">
        <v>273</v>
      </c>
      <c r="C9" s="62" t="s">
        <v>11</v>
      </c>
      <c r="D9" s="62" t="s">
        <v>10</v>
      </c>
      <c r="E9" s="66">
        <v>3404.07</v>
      </c>
      <c r="F9" s="62" t="s">
        <v>346</v>
      </c>
      <c r="G9" s="62" t="s">
        <v>339</v>
      </c>
      <c r="H9" s="62" t="s">
        <v>300</v>
      </c>
    </row>
    <row r="10" spans="1:9" x14ac:dyDescent="0.2">
      <c r="A10" s="62" t="s">
        <v>272</v>
      </c>
      <c r="B10" s="62" t="s">
        <v>273</v>
      </c>
      <c r="C10" s="62" t="s">
        <v>11</v>
      </c>
      <c r="D10" s="62" t="s">
        <v>283</v>
      </c>
      <c r="E10" s="66">
        <v>3504.19</v>
      </c>
      <c r="F10" s="62" t="s">
        <v>347</v>
      </c>
      <c r="G10" s="62" t="s">
        <v>339</v>
      </c>
      <c r="H10" s="62" t="s">
        <v>300</v>
      </c>
    </row>
    <row r="11" spans="1:9" x14ac:dyDescent="0.2">
      <c r="A11" s="62" t="s">
        <v>272</v>
      </c>
      <c r="B11" s="62" t="s">
        <v>273</v>
      </c>
      <c r="C11" s="62" t="s">
        <v>283</v>
      </c>
      <c r="D11" s="62" t="s">
        <v>9</v>
      </c>
      <c r="E11" s="66">
        <v>3604.31</v>
      </c>
      <c r="F11" s="62" t="s">
        <v>348</v>
      </c>
      <c r="G11" s="62" t="s">
        <v>339</v>
      </c>
      <c r="H11" s="62" t="s">
        <v>300</v>
      </c>
    </row>
    <row r="12" spans="1:9" x14ac:dyDescent="0.2">
      <c r="A12" s="62" t="s">
        <v>272</v>
      </c>
      <c r="B12" s="62" t="s">
        <v>273</v>
      </c>
      <c r="C12" s="62" t="s">
        <v>283</v>
      </c>
      <c r="D12" s="62" t="s">
        <v>11</v>
      </c>
      <c r="E12" s="66">
        <v>3704.43</v>
      </c>
      <c r="F12" s="62" t="s">
        <v>349</v>
      </c>
      <c r="G12" s="62" t="s">
        <v>339</v>
      </c>
      <c r="H12" s="62" t="s">
        <v>300</v>
      </c>
    </row>
    <row r="13" spans="1:9" x14ac:dyDescent="0.2">
      <c r="A13" s="62" t="s">
        <v>272</v>
      </c>
      <c r="B13" s="62" t="s">
        <v>273</v>
      </c>
      <c r="C13" s="62" t="s">
        <v>283</v>
      </c>
      <c r="D13" s="62" t="s">
        <v>10</v>
      </c>
      <c r="E13" s="66">
        <v>3804.55</v>
      </c>
      <c r="F13" s="62" t="s">
        <v>350</v>
      </c>
      <c r="G13" s="62" t="s">
        <v>339</v>
      </c>
      <c r="H13" s="62" t="s">
        <v>351</v>
      </c>
      <c r="I13" s="46">
        <f>SUM(E2:E13)</f>
        <v>39046.68</v>
      </c>
    </row>
    <row r="18" spans="1:8" x14ac:dyDescent="0.2">
      <c r="A18" s="60"/>
      <c r="B18" s="61"/>
      <c r="C18" s="61"/>
      <c r="D18" s="61"/>
      <c r="E18" s="60"/>
      <c r="F18" s="61"/>
      <c r="G18" s="61"/>
      <c r="H18" s="61"/>
    </row>
    <row r="19" spans="1:8" x14ac:dyDescent="0.2">
      <c r="E19" s="55"/>
    </row>
    <row r="20" spans="1:8" x14ac:dyDescent="0.2">
      <c r="E20" s="55"/>
    </row>
    <row r="21" spans="1:8" x14ac:dyDescent="0.2">
      <c r="E21" s="55"/>
    </row>
    <row r="22" spans="1:8" x14ac:dyDescent="0.2">
      <c r="E22" s="55"/>
    </row>
    <row r="23" spans="1:8" x14ac:dyDescent="0.2">
      <c r="E23" s="55"/>
    </row>
    <row r="24" spans="1:8" x14ac:dyDescent="0.2">
      <c r="E24" s="55"/>
    </row>
    <row r="25" spans="1:8" x14ac:dyDescent="0.2">
      <c r="E25" s="55"/>
    </row>
    <row r="26" spans="1:8" x14ac:dyDescent="0.2">
      <c r="E26" s="55"/>
    </row>
    <row r="27" spans="1:8" x14ac:dyDescent="0.2">
      <c r="E27" s="55"/>
    </row>
    <row r="28" spans="1:8" x14ac:dyDescent="0.2">
      <c r="E28" s="55"/>
    </row>
    <row r="29" spans="1:8" x14ac:dyDescent="0.2">
      <c r="E29" s="55"/>
    </row>
    <row r="30" spans="1:8" x14ac:dyDescent="0.2">
      <c r="E30" s="55"/>
    </row>
    <row r="31" spans="1:8" x14ac:dyDescent="0.2">
      <c r="E31" s="55"/>
    </row>
    <row r="32" spans="1:8" x14ac:dyDescent="0.2">
      <c r="E32" s="55"/>
    </row>
    <row r="33" spans="5:5" x14ac:dyDescent="0.2">
      <c r="E33" s="55"/>
    </row>
    <row r="34" spans="5:5" x14ac:dyDescent="0.2">
      <c r="E34" s="55"/>
    </row>
    <row r="35" spans="5:5" x14ac:dyDescent="0.2">
      <c r="E35" s="55"/>
    </row>
    <row r="36" spans="5:5" x14ac:dyDescent="0.2">
      <c r="E36" s="55"/>
    </row>
    <row r="37" spans="5:5" x14ac:dyDescent="0.2">
      <c r="E37" s="55"/>
    </row>
    <row r="38" spans="5:5" x14ac:dyDescent="0.2">
      <c r="E38" s="55"/>
    </row>
    <row r="39" spans="5:5" x14ac:dyDescent="0.2">
      <c r="E39" s="55"/>
    </row>
    <row r="40" spans="5:5" x14ac:dyDescent="0.2">
      <c r="E40" s="55"/>
    </row>
    <row r="41" spans="5:5" x14ac:dyDescent="0.2">
      <c r="E41" s="55"/>
    </row>
    <row r="42" spans="5:5" x14ac:dyDescent="0.2">
      <c r="E42" s="55"/>
    </row>
    <row r="43" spans="5:5" x14ac:dyDescent="0.2">
      <c r="E43" s="55"/>
    </row>
    <row r="44" spans="5:5" x14ac:dyDescent="0.2">
      <c r="E44" s="55"/>
    </row>
    <row r="45" spans="5:5" x14ac:dyDescent="0.2">
      <c r="E45" s="55"/>
    </row>
    <row r="46" spans="5:5" x14ac:dyDescent="0.2">
      <c r="E46" s="55"/>
    </row>
    <row r="47" spans="5:5" x14ac:dyDescent="0.2">
      <c r="E47" s="55"/>
    </row>
    <row r="48" spans="5:5" x14ac:dyDescent="0.2">
      <c r="E48" s="55"/>
    </row>
    <row r="49" spans="5:5" x14ac:dyDescent="0.2">
      <c r="E49" s="55"/>
    </row>
    <row r="50" spans="5:5" x14ac:dyDescent="0.2">
      <c r="E50" s="55"/>
    </row>
    <row r="51" spans="5:5" x14ac:dyDescent="0.2">
      <c r="E51" s="55"/>
    </row>
    <row r="52" spans="5:5" x14ac:dyDescent="0.2">
      <c r="E52" s="55"/>
    </row>
    <row r="53" spans="5:5" x14ac:dyDescent="0.2">
      <c r="E53" s="55"/>
    </row>
    <row r="54" spans="5:5" x14ac:dyDescent="0.2">
      <c r="E54" s="55"/>
    </row>
    <row r="55" spans="5:5" x14ac:dyDescent="0.2">
      <c r="E55" s="55"/>
    </row>
    <row r="56" spans="5:5" x14ac:dyDescent="0.2">
      <c r="E56" s="55"/>
    </row>
    <row r="57" spans="5:5" x14ac:dyDescent="0.2">
      <c r="E57" s="55"/>
    </row>
    <row r="58" spans="5:5" x14ac:dyDescent="0.2">
      <c r="E58" s="55"/>
    </row>
    <row r="59" spans="5:5" x14ac:dyDescent="0.2">
      <c r="E59" s="55"/>
    </row>
    <row r="60" spans="5:5" x14ac:dyDescent="0.2">
      <c r="E60" s="55"/>
    </row>
    <row r="61" spans="5:5" x14ac:dyDescent="0.2">
      <c r="E61" s="55"/>
    </row>
    <row r="62" spans="5:5" x14ac:dyDescent="0.2">
      <c r="E62" s="55"/>
    </row>
    <row r="63" spans="5:5" x14ac:dyDescent="0.2">
      <c r="E63" s="55"/>
    </row>
    <row r="64" spans="5:5" x14ac:dyDescent="0.2">
      <c r="E64" s="55"/>
    </row>
    <row r="65" spans="5:5" x14ac:dyDescent="0.2">
      <c r="E65" s="55"/>
    </row>
    <row r="66" spans="5:5" x14ac:dyDescent="0.2">
      <c r="E66" s="55"/>
    </row>
    <row r="67" spans="5:5" x14ac:dyDescent="0.2">
      <c r="E67" s="55"/>
    </row>
    <row r="68" spans="5:5" x14ac:dyDescent="0.2">
      <c r="E68" s="55"/>
    </row>
  </sheetData>
  <phoneticPr fontId="3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3"/>
  <sheetViews>
    <sheetView topLeftCell="A21" workbookViewId="0">
      <selection activeCell="D58" sqref="D58"/>
    </sheetView>
  </sheetViews>
  <sheetFormatPr baseColWidth="10" defaultRowHeight="16" x14ac:dyDescent="0.2"/>
  <cols>
    <col min="1" max="1" width="22.83203125" bestFit="1" customWidth="1"/>
    <col min="2" max="2" width="8.5" bestFit="1" customWidth="1"/>
    <col min="3" max="3" width="13" bestFit="1" customWidth="1"/>
    <col min="4" max="4" width="20.33203125" bestFit="1" customWidth="1"/>
    <col min="6" max="6" width="8.33203125" bestFit="1" customWidth="1"/>
    <col min="7" max="7" width="67.83203125" bestFit="1" customWidth="1"/>
    <col min="8" max="8" width="4.83203125" bestFit="1" customWidth="1"/>
    <col min="9" max="9" width="8.5" bestFit="1" customWidth="1"/>
    <col min="10" max="10" width="9.5" bestFit="1" customWidth="1"/>
  </cols>
  <sheetData>
    <row r="1" spans="1:10" x14ac:dyDescent="0.2">
      <c r="A1" s="63" t="s">
        <v>805</v>
      </c>
      <c r="B1" s="64"/>
      <c r="C1" s="64"/>
      <c r="D1" s="64"/>
      <c r="E1" s="63" t="s">
        <v>806</v>
      </c>
      <c r="F1" s="63"/>
      <c r="G1" s="64"/>
      <c r="H1" s="64"/>
      <c r="I1" s="64"/>
      <c r="J1" s="64"/>
    </row>
    <row r="2" spans="1:10" x14ac:dyDescent="0.2">
      <c r="A2" s="65" t="s">
        <v>807</v>
      </c>
      <c r="B2" s="65" t="s">
        <v>808</v>
      </c>
      <c r="C2" s="65" t="s">
        <v>809</v>
      </c>
      <c r="D2" s="65" t="s">
        <v>810</v>
      </c>
      <c r="E2" s="65" t="s">
        <v>811</v>
      </c>
      <c r="F2" s="65" t="s">
        <v>812</v>
      </c>
      <c r="G2" s="65" t="s">
        <v>813</v>
      </c>
      <c r="H2" s="65" t="s">
        <v>814</v>
      </c>
      <c r="I2" s="65" t="s">
        <v>815</v>
      </c>
      <c r="J2" s="65" t="s">
        <v>816</v>
      </c>
    </row>
    <row r="3" spans="1:10" x14ac:dyDescent="0.2">
      <c r="A3" s="62" t="s">
        <v>817</v>
      </c>
      <c r="B3" s="62" t="s">
        <v>283</v>
      </c>
      <c r="C3" s="62" t="s">
        <v>10</v>
      </c>
      <c r="D3" s="62" t="s">
        <v>352</v>
      </c>
      <c r="E3" s="145">
        <v>3904.67</v>
      </c>
      <c r="F3" s="145"/>
      <c r="G3" s="62" t="s">
        <v>350</v>
      </c>
      <c r="H3" s="62"/>
      <c r="I3" s="62"/>
      <c r="J3" s="62" t="s">
        <v>818</v>
      </c>
    </row>
    <row r="4" spans="1:10" x14ac:dyDescent="0.2">
      <c r="A4" s="62" t="s">
        <v>817</v>
      </c>
      <c r="B4" s="62" t="s">
        <v>10</v>
      </c>
      <c r="C4" s="62" t="s">
        <v>283</v>
      </c>
      <c r="D4" s="62" t="s">
        <v>353</v>
      </c>
      <c r="E4" s="145"/>
      <c r="F4" s="145">
        <v>3904.67</v>
      </c>
      <c r="G4" s="62" t="s">
        <v>350</v>
      </c>
      <c r="H4" s="62"/>
      <c r="I4" s="62"/>
      <c r="J4" s="62" t="s">
        <v>818</v>
      </c>
    </row>
    <row r="5" spans="1:10" x14ac:dyDescent="0.2">
      <c r="A5" s="62" t="s">
        <v>817</v>
      </c>
      <c r="B5" s="62" t="s">
        <v>283</v>
      </c>
      <c r="C5" s="62" t="s">
        <v>11</v>
      </c>
      <c r="D5" s="62" t="s">
        <v>352</v>
      </c>
      <c r="E5" s="145">
        <v>3804.55</v>
      </c>
      <c r="F5" s="145"/>
      <c r="G5" s="62" t="s">
        <v>349</v>
      </c>
      <c r="H5" s="62"/>
      <c r="I5" s="62"/>
      <c r="J5" s="62" t="s">
        <v>819</v>
      </c>
    </row>
    <row r="6" spans="1:10" x14ac:dyDescent="0.2">
      <c r="A6" s="62" t="s">
        <v>817</v>
      </c>
      <c r="B6" s="62" t="s">
        <v>11</v>
      </c>
      <c r="C6" s="62" t="s">
        <v>283</v>
      </c>
      <c r="D6" s="62" t="s">
        <v>353</v>
      </c>
      <c r="E6" s="145"/>
      <c r="F6" s="145">
        <v>3804.55</v>
      </c>
      <c r="G6" s="62" t="s">
        <v>349</v>
      </c>
      <c r="H6" s="62"/>
      <c r="I6" s="62"/>
      <c r="J6" s="62" t="s">
        <v>819</v>
      </c>
    </row>
    <row r="7" spans="1:10" x14ac:dyDescent="0.2">
      <c r="A7" s="62" t="s">
        <v>817</v>
      </c>
      <c r="B7" s="62" t="s">
        <v>283</v>
      </c>
      <c r="C7" s="62" t="s">
        <v>9</v>
      </c>
      <c r="D7" s="62" t="s">
        <v>352</v>
      </c>
      <c r="E7" s="145">
        <v>3704.43</v>
      </c>
      <c r="F7" s="145"/>
      <c r="G7" s="62" t="s">
        <v>348</v>
      </c>
      <c r="H7" s="62"/>
      <c r="I7" s="62"/>
      <c r="J7" s="62" t="s">
        <v>820</v>
      </c>
    </row>
    <row r="8" spans="1:10" x14ac:dyDescent="0.2">
      <c r="A8" s="62" t="s">
        <v>817</v>
      </c>
      <c r="B8" s="62" t="s">
        <v>9</v>
      </c>
      <c r="C8" s="62" t="s">
        <v>283</v>
      </c>
      <c r="D8" s="62" t="s">
        <v>353</v>
      </c>
      <c r="E8" s="145"/>
      <c r="F8" s="145">
        <v>3704.43</v>
      </c>
      <c r="G8" s="62" t="s">
        <v>348</v>
      </c>
      <c r="H8" s="62"/>
      <c r="I8" s="62"/>
      <c r="J8" s="62" t="s">
        <v>820</v>
      </c>
    </row>
    <row r="9" spans="1:10" x14ac:dyDescent="0.2">
      <c r="A9" s="62" t="s">
        <v>817</v>
      </c>
      <c r="B9" s="62" t="s">
        <v>283</v>
      </c>
      <c r="C9" s="62" t="s">
        <v>11</v>
      </c>
      <c r="D9" s="62" t="s">
        <v>352</v>
      </c>
      <c r="E9" s="145">
        <v>3604.31</v>
      </c>
      <c r="F9" s="145"/>
      <c r="G9" s="62" t="s">
        <v>347</v>
      </c>
      <c r="H9" s="62"/>
      <c r="I9" s="62"/>
      <c r="J9" s="62" t="s">
        <v>821</v>
      </c>
    </row>
    <row r="10" spans="1:10" x14ac:dyDescent="0.2">
      <c r="A10" s="62" t="s">
        <v>817</v>
      </c>
      <c r="B10" s="62" t="s">
        <v>11</v>
      </c>
      <c r="C10" s="62" t="s">
        <v>283</v>
      </c>
      <c r="D10" s="62" t="s">
        <v>353</v>
      </c>
      <c r="E10" s="145"/>
      <c r="F10" s="145">
        <v>3604.31</v>
      </c>
      <c r="G10" s="62" t="s">
        <v>347</v>
      </c>
      <c r="H10" s="62"/>
      <c r="I10" s="62"/>
      <c r="J10" s="62" t="s">
        <v>821</v>
      </c>
    </row>
    <row r="11" spans="1:10" x14ac:dyDescent="0.2">
      <c r="A11" s="62" t="s">
        <v>817</v>
      </c>
      <c r="B11" s="62" t="s">
        <v>10</v>
      </c>
      <c r="C11" s="62" t="s">
        <v>11</v>
      </c>
      <c r="D11" s="62" t="s">
        <v>352</v>
      </c>
      <c r="E11" s="145">
        <v>3504.19</v>
      </c>
      <c r="F11" s="145"/>
      <c r="G11" s="62" t="s">
        <v>346</v>
      </c>
      <c r="H11" s="62"/>
      <c r="I11" s="62"/>
      <c r="J11" s="62" t="s">
        <v>822</v>
      </c>
    </row>
    <row r="12" spans="1:10" x14ac:dyDescent="0.2">
      <c r="A12" s="62" t="s">
        <v>817</v>
      </c>
      <c r="B12" s="62" t="s">
        <v>11</v>
      </c>
      <c r="C12" s="62" t="s">
        <v>10</v>
      </c>
      <c r="D12" s="62" t="s">
        <v>353</v>
      </c>
      <c r="E12" s="145"/>
      <c r="F12" s="145">
        <v>3504.19</v>
      </c>
      <c r="G12" s="62" t="s">
        <v>346</v>
      </c>
      <c r="H12" s="62"/>
      <c r="I12" s="62"/>
      <c r="J12" s="62" t="s">
        <v>822</v>
      </c>
    </row>
    <row r="13" spans="1:10" x14ac:dyDescent="0.2">
      <c r="A13" s="62" t="s">
        <v>817</v>
      </c>
      <c r="B13" s="62" t="s">
        <v>9</v>
      </c>
      <c r="C13" s="62" t="s">
        <v>11</v>
      </c>
      <c r="D13" s="62" t="s">
        <v>352</v>
      </c>
      <c r="E13" s="145">
        <v>3404.07</v>
      </c>
      <c r="F13" s="145"/>
      <c r="G13" s="62" t="s">
        <v>345</v>
      </c>
      <c r="H13" s="62"/>
      <c r="I13" s="62"/>
      <c r="J13" s="62" t="s">
        <v>823</v>
      </c>
    </row>
    <row r="14" spans="1:10" x14ac:dyDescent="0.2">
      <c r="A14" s="62" t="s">
        <v>817</v>
      </c>
      <c r="B14" s="62" t="s">
        <v>11</v>
      </c>
      <c r="C14" s="62" t="s">
        <v>9</v>
      </c>
      <c r="D14" s="62" t="s">
        <v>353</v>
      </c>
      <c r="E14" s="145"/>
      <c r="F14" s="145">
        <v>3404.07</v>
      </c>
      <c r="G14" s="62" t="s">
        <v>345</v>
      </c>
      <c r="H14" s="62"/>
      <c r="I14" s="62"/>
      <c r="J14" s="62" t="s">
        <v>823</v>
      </c>
    </row>
    <row r="15" spans="1:10" x14ac:dyDescent="0.2">
      <c r="A15" s="62" t="s">
        <v>817</v>
      </c>
      <c r="B15" s="62" t="s">
        <v>283</v>
      </c>
      <c r="C15" s="62" t="s">
        <v>10</v>
      </c>
      <c r="D15" s="62" t="s">
        <v>352</v>
      </c>
      <c r="E15" s="145">
        <v>3303.95</v>
      </c>
      <c r="F15" s="145"/>
      <c r="G15" s="62" t="s">
        <v>344</v>
      </c>
      <c r="H15" s="62"/>
      <c r="I15" s="62"/>
      <c r="J15" s="62" t="s">
        <v>824</v>
      </c>
    </row>
    <row r="16" spans="1:10" x14ac:dyDescent="0.2">
      <c r="A16" s="62" t="s">
        <v>817</v>
      </c>
      <c r="B16" s="62" t="s">
        <v>10</v>
      </c>
      <c r="C16" s="62" t="s">
        <v>283</v>
      </c>
      <c r="D16" s="62" t="s">
        <v>353</v>
      </c>
      <c r="E16" s="145"/>
      <c r="F16" s="145">
        <v>3303.95</v>
      </c>
      <c r="G16" s="62" t="s">
        <v>344</v>
      </c>
      <c r="H16" s="62"/>
      <c r="I16" s="62"/>
      <c r="J16" s="62" t="s">
        <v>824</v>
      </c>
    </row>
    <row r="17" spans="1:10" x14ac:dyDescent="0.2">
      <c r="A17" s="62" t="s">
        <v>817</v>
      </c>
      <c r="B17" s="62" t="s">
        <v>11</v>
      </c>
      <c r="C17" s="62" t="s">
        <v>10</v>
      </c>
      <c r="D17" s="62" t="s">
        <v>352</v>
      </c>
      <c r="E17" s="145">
        <v>3203.83</v>
      </c>
      <c r="F17" s="145"/>
      <c r="G17" s="62" t="s">
        <v>343</v>
      </c>
      <c r="H17" s="62"/>
      <c r="I17" s="62"/>
      <c r="J17" s="62" t="s">
        <v>825</v>
      </c>
    </row>
    <row r="18" spans="1:10" x14ac:dyDescent="0.2">
      <c r="A18" s="62" t="s">
        <v>817</v>
      </c>
      <c r="B18" s="62" t="s">
        <v>10</v>
      </c>
      <c r="C18" s="62" t="s">
        <v>11</v>
      </c>
      <c r="D18" s="62" t="s">
        <v>353</v>
      </c>
      <c r="E18" s="145"/>
      <c r="F18" s="145">
        <v>3203.83</v>
      </c>
      <c r="G18" s="62" t="s">
        <v>343</v>
      </c>
      <c r="H18" s="62"/>
      <c r="I18" s="62"/>
      <c r="J18" s="62" t="s">
        <v>825</v>
      </c>
    </row>
    <row r="19" spans="1:10" x14ac:dyDescent="0.2">
      <c r="A19" s="62" t="s">
        <v>817</v>
      </c>
      <c r="B19" s="62" t="s">
        <v>9</v>
      </c>
      <c r="C19" s="62" t="s">
        <v>10</v>
      </c>
      <c r="D19" s="62" t="s">
        <v>352</v>
      </c>
      <c r="E19" s="145">
        <v>3103.71</v>
      </c>
      <c r="F19" s="145"/>
      <c r="G19" s="62" t="s">
        <v>342</v>
      </c>
      <c r="H19" s="62"/>
      <c r="I19" s="62"/>
      <c r="J19" s="62" t="s">
        <v>826</v>
      </c>
    </row>
    <row r="20" spans="1:10" x14ac:dyDescent="0.2">
      <c r="A20" s="62" t="s">
        <v>817</v>
      </c>
      <c r="B20" s="62" t="s">
        <v>10</v>
      </c>
      <c r="C20" s="62" t="s">
        <v>9</v>
      </c>
      <c r="D20" s="62" t="s">
        <v>353</v>
      </c>
      <c r="E20" s="145"/>
      <c r="F20" s="145">
        <v>3103.71</v>
      </c>
      <c r="G20" s="62" t="s">
        <v>342</v>
      </c>
      <c r="H20" s="62"/>
      <c r="I20" s="62"/>
      <c r="J20" s="62" t="s">
        <v>826</v>
      </c>
    </row>
    <row r="21" spans="1:10" x14ac:dyDescent="0.2">
      <c r="A21" s="62" t="s">
        <v>817</v>
      </c>
      <c r="B21" s="62" t="s">
        <v>11</v>
      </c>
      <c r="C21" s="62" t="s">
        <v>9</v>
      </c>
      <c r="D21" s="62" t="s">
        <v>352</v>
      </c>
      <c r="E21" s="145">
        <v>3003.59</v>
      </c>
      <c r="F21" s="145"/>
      <c r="G21" s="62" t="s">
        <v>341</v>
      </c>
      <c r="H21" s="62"/>
      <c r="I21" s="62"/>
      <c r="J21" s="62" t="s">
        <v>827</v>
      </c>
    </row>
    <row r="22" spans="1:10" x14ac:dyDescent="0.2">
      <c r="A22" s="62" t="s">
        <v>817</v>
      </c>
      <c r="B22" s="62" t="s">
        <v>9</v>
      </c>
      <c r="C22" s="62" t="s">
        <v>11</v>
      </c>
      <c r="D22" s="62" t="s">
        <v>353</v>
      </c>
      <c r="E22" s="145"/>
      <c r="F22" s="145">
        <v>3003.59</v>
      </c>
      <c r="G22" s="62" t="s">
        <v>341</v>
      </c>
      <c r="H22" s="62"/>
      <c r="I22" s="62"/>
      <c r="J22" s="62" t="s">
        <v>827</v>
      </c>
    </row>
    <row r="23" spans="1:10" x14ac:dyDescent="0.2">
      <c r="A23" s="62" t="s">
        <v>817</v>
      </c>
      <c r="B23" s="62" t="s">
        <v>10</v>
      </c>
      <c r="C23" s="62" t="s">
        <v>9</v>
      </c>
      <c r="D23" s="62" t="s">
        <v>352</v>
      </c>
      <c r="E23" s="145">
        <v>2903.47</v>
      </c>
      <c r="F23" s="145"/>
      <c r="G23" s="62" t="s">
        <v>340</v>
      </c>
      <c r="H23" s="62"/>
      <c r="I23" s="62"/>
      <c r="J23" s="62" t="s">
        <v>828</v>
      </c>
    </row>
    <row r="24" spans="1:10" x14ac:dyDescent="0.2">
      <c r="A24" s="62" t="s">
        <v>817</v>
      </c>
      <c r="B24" s="62" t="s">
        <v>9</v>
      </c>
      <c r="C24" s="62" t="s">
        <v>10</v>
      </c>
      <c r="D24" s="62" t="s">
        <v>353</v>
      </c>
      <c r="E24" s="145"/>
      <c r="F24" s="145">
        <v>2903.47</v>
      </c>
      <c r="G24" s="62" t="s">
        <v>340</v>
      </c>
      <c r="H24" s="62"/>
      <c r="I24" s="62"/>
      <c r="J24" s="62" t="s">
        <v>828</v>
      </c>
    </row>
    <row r="25" spans="1:10" x14ac:dyDescent="0.2">
      <c r="A25" s="62" t="s">
        <v>817</v>
      </c>
      <c r="B25" s="62" t="s">
        <v>283</v>
      </c>
      <c r="C25" s="62" t="s">
        <v>9</v>
      </c>
      <c r="D25" s="62" t="s">
        <v>352</v>
      </c>
      <c r="E25" s="145">
        <v>2803.35</v>
      </c>
      <c r="F25" s="145"/>
      <c r="G25" s="62" t="s">
        <v>338</v>
      </c>
      <c r="H25" s="62"/>
      <c r="I25" s="62"/>
      <c r="J25" s="62" t="s">
        <v>829</v>
      </c>
    </row>
    <row r="26" spans="1:10" x14ac:dyDescent="0.2">
      <c r="A26" s="62" t="s">
        <v>817</v>
      </c>
      <c r="B26" s="62" t="s">
        <v>9</v>
      </c>
      <c r="C26" s="62" t="s">
        <v>283</v>
      </c>
      <c r="D26" s="62" t="s">
        <v>353</v>
      </c>
      <c r="E26" s="145"/>
      <c r="F26" s="145">
        <v>2803.35</v>
      </c>
      <c r="G26" s="62" t="s">
        <v>338</v>
      </c>
      <c r="H26" s="62"/>
      <c r="I26" s="62"/>
      <c r="J26" s="62" t="s">
        <v>829</v>
      </c>
    </row>
    <row r="27" spans="1:10" x14ac:dyDescent="0.2">
      <c r="A27" s="62" t="s">
        <v>817</v>
      </c>
      <c r="B27" s="62" t="s">
        <v>11</v>
      </c>
      <c r="C27" s="62" t="s">
        <v>16</v>
      </c>
      <c r="D27" s="62" t="s">
        <v>254</v>
      </c>
      <c r="E27" s="145"/>
      <c r="F27" s="145">
        <v>2703.23</v>
      </c>
      <c r="G27" s="62" t="s">
        <v>330</v>
      </c>
      <c r="H27" s="62"/>
      <c r="I27" s="62"/>
      <c r="J27" s="62" t="s">
        <v>830</v>
      </c>
    </row>
    <row r="28" spans="1:10" x14ac:dyDescent="0.2">
      <c r="A28" s="62" t="s">
        <v>817</v>
      </c>
      <c r="B28" s="62" t="s">
        <v>9</v>
      </c>
      <c r="C28" s="62" t="s">
        <v>248</v>
      </c>
      <c r="D28" s="62" t="s">
        <v>59</v>
      </c>
      <c r="E28" s="145"/>
      <c r="F28" s="145">
        <v>2603.11</v>
      </c>
      <c r="G28" s="62" t="s">
        <v>329</v>
      </c>
      <c r="H28" s="62"/>
      <c r="I28" s="62"/>
      <c r="J28" s="62" t="s">
        <v>831</v>
      </c>
    </row>
    <row r="29" spans="1:10" x14ac:dyDescent="0.2">
      <c r="A29" s="62" t="s">
        <v>817</v>
      </c>
      <c r="B29" s="62" t="s">
        <v>283</v>
      </c>
      <c r="C29" s="62" t="s">
        <v>16</v>
      </c>
      <c r="D29" s="62" t="s">
        <v>327</v>
      </c>
      <c r="E29" s="145"/>
      <c r="F29" s="145">
        <v>2502.9899999999998</v>
      </c>
      <c r="G29" s="62" t="s">
        <v>328</v>
      </c>
      <c r="H29" s="62"/>
      <c r="I29" s="62"/>
      <c r="J29" s="62" t="s">
        <v>832</v>
      </c>
    </row>
    <row r="30" spans="1:10" x14ac:dyDescent="0.2">
      <c r="A30" s="62" t="s">
        <v>817</v>
      </c>
      <c r="B30" s="62" t="s">
        <v>10</v>
      </c>
      <c r="C30" s="62" t="s">
        <v>248</v>
      </c>
      <c r="D30" s="62" t="s">
        <v>325</v>
      </c>
      <c r="E30" s="145"/>
      <c r="F30" s="145">
        <v>2402.87</v>
      </c>
      <c r="G30" s="62" t="s">
        <v>326</v>
      </c>
      <c r="H30" s="62"/>
      <c r="I30" s="62"/>
      <c r="J30" s="62" t="s">
        <v>833</v>
      </c>
    </row>
    <row r="31" spans="1:10" x14ac:dyDescent="0.2">
      <c r="A31" s="62" t="s">
        <v>817</v>
      </c>
      <c r="B31" s="62" t="s">
        <v>11</v>
      </c>
      <c r="C31" s="62" t="s">
        <v>16</v>
      </c>
      <c r="D31" s="62" t="s">
        <v>323</v>
      </c>
      <c r="E31" s="145"/>
      <c r="F31" s="145">
        <v>2302.75</v>
      </c>
      <c r="G31" s="62" t="s">
        <v>324</v>
      </c>
      <c r="H31" s="62"/>
      <c r="I31" s="62"/>
      <c r="J31" s="62" t="s">
        <v>834</v>
      </c>
    </row>
    <row r="32" spans="1:10" x14ac:dyDescent="0.2">
      <c r="A32" s="62" t="s">
        <v>817</v>
      </c>
      <c r="B32" s="62" t="s">
        <v>9</v>
      </c>
      <c r="C32" s="62" t="s">
        <v>248</v>
      </c>
      <c r="D32" s="62" t="s">
        <v>354</v>
      </c>
      <c r="E32" s="145"/>
      <c r="F32" s="145">
        <v>2202.63</v>
      </c>
      <c r="G32" s="62" t="s">
        <v>322</v>
      </c>
      <c r="H32" s="62"/>
      <c r="I32" s="62"/>
      <c r="J32" s="62" t="s">
        <v>835</v>
      </c>
    </row>
    <row r="33" spans="1:10" x14ac:dyDescent="0.2">
      <c r="A33" s="62" t="s">
        <v>817</v>
      </c>
      <c r="B33" s="62" t="s">
        <v>283</v>
      </c>
      <c r="C33" s="62" t="s">
        <v>16</v>
      </c>
      <c r="D33" s="62" t="s">
        <v>319</v>
      </c>
      <c r="E33" s="145"/>
      <c r="F33" s="145">
        <v>2102.5100000000002</v>
      </c>
      <c r="G33" s="62" t="s">
        <v>320</v>
      </c>
      <c r="H33" s="62"/>
      <c r="I33" s="62"/>
      <c r="J33" s="62" t="s">
        <v>836</v>
      </c>
    </row>
    <row r="34" spans="1:10" x14ac:dyDescent="0.2">
      <c r="A34" s="62" t="s">
        <v>817</v>
      </c>
      <c r="B34" s="62" t="s">
        <v>10</v>
      </c>
      <c r="C34" s="62" t="s">
        <v>248</v>
      </c>
      <c r="D34" s="62" t="s">
        <v>317</v>
      </c>
      <c r="E34" s="145"/>
      <c r="F34" s="145">
        <v>2002.39</v>
      </c>
      <c r="G34" s="62" t="s">
        <v>318</v>
      </c>
      <c r="H34" s="62"/>
      <c r="I34" s="62"/>
      <c r="J34" s="62" t="s">
        <v>837</v>
      </c>
    </row>
    <row r="35" spans="1:10" x14ac:dyDescent="0.2">
      <c r="A35" s="62" t="s">
        <v>817</v>
      </c>
      <c r="B35" s="62" t="s">
        <v>11</v>
      </c>
      <c r="C35" s="62" t="s">
        <v>16</v>
      </c>
      <c r="D35" s="62" t="s">
        <v>315</v>
      </c>
      <c r="E35" s="145"/>
      <c r="F35" s="145">
        <v>1902.27</v>
      </c>
      <c r="G35" s="62" t="s">
        <v>316</v>
      </c>
      <c r="H35" s="62"/>
      <c r="I35" s="62"/>
      <c r="J35" s="62" t="s">
        <v>838</v>
      </c>
    </row>
    <row r="36" spans="1:10" x14ac:dyDescent="0.2">
      <c r="A36" s="62" t="s">
        <v>817</v>
      </c>
      <c r="B36" s="62" t="s">
        <v>9</v>
      </c>
      <c r="C36" s="62" t="s">
        <v>248</v>
      </c>
      <c r="D36" s="62" t="s">
        <v>76</v>
      </c>
      <c r="E36" s="145"/>
      <c r="F36" s="145">
        <v>1802.15</v>
      </c>
      <c r="G36" s="62" t="s">
        <v>314</v>
      </c>
      <c r="H36" s="62"/>
      <c r="I36" s="62"/>
      <c r="J36" s="62" t="s">
        <v>839</v>
      </c>
    </row>
    <row r="37" spans="1:10" x14ac:dyDescent="0.2">
      <c r="A37" s="62" t="s">
        <v>817</v>
      </c>
      <c r="B37" s="62" t="s">
        <v>283</v>
      </c>
      <c r="C37" s="62" t="s">
        <v>16</v>
      </c>
      <c r="D37" s="62" t="s">
        <v>312</v>
      </c>
      <c r="E37" s="145"/>
      <c r="F37" s="145">
        <v>1702.03</v>
      </c>
      <c r="G37" s="62" t="s">
        <v>313</v>
      </c>
      <c r="H37" s="62"/>
      <c r="I37" s="62"/>
      <c r="J37" s="62" t="s">
        <v>840</v>
      </c>
    </row>
    <row r="38" spans="1:10" x14ac:dyDescent="0.2">
      <c r="A38" s="62" t="s">
        <v>817</v>
      </c>
      <c r="B38" s="62" t="s">
        <v>10</v>
      </c>
      <c r="C38" s="62" t="s">
        <v>248</v>
      </c>
      <c r="D38" s="62" t="s">
        <v>310</v>
      </c>
      <c r="E38" s="145"/>
      <c r="F38" s="145">
        <v>1601.91</v>
      </c>
      <c r="G38" s="62" t="s">
        <v>311</v>
      </c>
      <c r="H38" s="62"/>
      <c r="I38" s="62"/>
      <c r="J38" s="62" t="s">
        <v>841</v>
      </c>
    </row>
    <row r="39" spans="1:10" x14ac:dyDescent="0.2">
      <c r="A39" s="62" t="s">
        <v>817</v>
      </c>
      <c r="B39" s="62" t="s">
        <v>11</v>
      </c>
      <c r="C39" s="62" t="s">
        <v>16</v>
      </c>
      <c r="D39" s="62" t="s">
        <v>308</v>
      </c>
      <c r="E39" s="145"/>
      <c r="F39" s="145">
        <v>1501.79</v>
      </c>
      <c r="G39" s="62" t="s">
        <v>309</v>
      </c>
      <c r="H39" s="62"/>
      <c r="I39" s="62"/>
      <c r="J39" s="62" t="s">
        <v>842</v>
      </c>
    </row>
    <row r="40" spans="1:10" x14ac:dyDescent="0.2">
      <c r="A40" s="62" t="s">
        <v>817</v>
      </c>
      <c r="B40" s="62" t="s">
        <v>9</v>
      </c>
      <c r="C40" s="62" t="s">
        <v>248</v>
      </c>
      <c r="D40" s="62" t="s">
        <v>306</v>
      </c>
      <c r="E40" s="145"/>
      <c r="F40" s="145">
        <v>1401.67</v>
      </c>
      <c r="G40" s="62" t="s">
        <v>307</v>
      </c>
      <c r="H40" s="62"/>
      <c r="I40" s="62"/>
      <c r="J40" s="62" t="s">
        <v>843</v>
      </c>
    </row>
    <row r="41" spans="1:10" x14ac:dyDescent="0.2">
      <c r="A41" s="62" t="s">
        <v>817</v>
      </c>
      <c r="B41" s="62" t="s">
        <v>283</v>
      </c>
      <c r="C41" s="62" t="s">
        <v>16</v>
      </c>
      <c r="D41" s="62" t="s">
        <v>304</v>
      </c>
      <c r="E41" s="145"/>
      <c r="F41" s="145">
        <v>1301.55</v>
      </c>
      <c r="G41" s="62" t="s">
        <v>305</v>
      </c>
      <c r="H41" s="62"/>
      <c r="I41" s="62"/>
      <c r="J41" s="62" t="s">
        <v>844</v>
      </c>
    </row>
    <row r="42" spans="1:10" x14ac:dyDescent="0.2">
      <c r="A42" s="62" t="s">
        <v>817</v>
      </c>
      <c r="B42" s="62" t="s">
        <v>10</v>
      </c>
      <c r="C42" s="62" t="s">
        <v>248</v>
      </c>
      <c r="D42" s="62" t="s">
        <v>302</v>
      </c>
      <c r="E42" s="145"/>
      <c r="F42" s="145">
        <v>1201.43</v>
      </c>
      <c r="G42" s="62" t="s">
        <v>303</v>
      </c>
      <c r="H42" s="62"/>
      <c r="I42" s="62"/>
      <c r="J42" s="62" t="s">
        <v>845</v>
      </c>
    </row>
    <row r="43" spans="1:10" x14ac:dyDescent="0.2">
      <c r="A43" s="62" t="s">
        <v>817</v>
      </c>
      <c r="B43" s="62" t="s">
        <v>11</v>
      </c>
      <c r="C43" s="62" t="s">
        <v>16</v>
      </c>
      <c r="D43" s="62" t="s">
        <v>20</v>
      </c>
      <c r="E43" s="145"/>
      <c r="F43" s="145">
        <v>1101.31</v>
      </c>
      <c r="G43" s="62" t="s">
        <v>301</v>
      </c>
      <c r="H43" s="62"/>
      <c r="I43" s="62"/>
      <c r="J43" s="62" t="s">
        <v>846</v>
      </c>
    </row>
    <row r="44" spans="1:10" x14ac:dyDescent="0.2">
      <c r="A44" s="62" t="s">
        <v>817</v>
      </c>
      <c r="B44" s="62" t="s">
        <v>9</v>
      </c>
      <c r="C44" s="62" t="s">
        <v>248</v>
      </c>
      <c r="D44" s="62" t="s">
        <v>297</v>
      </c>
      <c r="E44" s="145"/>
      <c r="F44" s="145">
        <v>1001.19</v>
      </c>
      <c r="G44" s="62" t="s">
        <v>298</v>
      </c>
      <c r="H44" s="62"/>
      <c r="I44" s="62"/>
      <c r="J44" s="62" t="s">
        <v>847</v>
      </c>
    </row>
    <row r="45" spans="1:10" x14ac:dyDescent="0.2">
      <c r="A45" s="62" t="s">
        <v>817</v>
      </c>
      <c r="B45" s="62" t="s">
        <v>9</v>
      </c>
      <c r="C45" s="62" t="s">
        <v>248</v>
      </c>
      <c r="D45" s="62" t="s">
        <v>292</v>
      </c>
      <c r="E45" s="145">
        <v>901.07</v>
      </c>
      <c r="F45" s="145"/>
      <c r="G45" s="62" t="s">
        <v>293</v>
      </c>
      <c r="H45" s="62"/>
      <c r="I45" s="62"/>
      <c r="J45" s="62" t="s">
        <v>848</v>
      </c>
    </row>
    <row r="46" spans="1:10" x14ac:dyDescent="0.2">
      <c r="A46" s="62" t="s">
        <v>817</v>
      </c>
      <c r="B46" s="62" t="s">
        <v>283</v>
      </c>
      <c r="C46" s="62" t="s">
        <v>16</v>
      </c>
      <c r="D46" s="62" t="s">
        <v>290</v>
      </c>
      <c r="E46" s="145">
        <v>800.95</v>
      </c>
      <c r="F46" s="145"/>
      <c r="G46" s="62" t="s">
        <v>291</v>
      </c>
      <c r="H46" s="62"/>
      <c r="I46" s="62"/>
      <c r="J46" s="62" t="s">
        <v>849</v>
      </c>
    </row>
    <row r="47" spans="1:10" x14ac:dyDescent="0.2">
      <c r="A47" s="62" t="s">
        <v>817</v>
      </c>
      <c r="B47" s="62" t="s">
        <v>10</v>
      </c>
      <c r="C47" s="62" t="s">
        <v>248</v>
      </c>
      <c r="D47" s="62" t="s">
        <v>803</v>
      </c>
      <c r="E47" s="145">
        <v>700.83</v>
      </c>
      <c r="F47" s="145"/>
      <c r="G47" s="62" t="s">
        <v>804</v>
      </c>
      <c r="H47" s="62"/>
      <c r="I47" s="62"/>
      <c r="J47" s="62" t="s">
        <v>850</v>
      </c>
    </row>
    <row r="48" spans="1:10" x14ac:dyDescent="0.2">
      <c r="A48" s="62" t="s">
        <v>817</v>
      </c>
      <c r="B48" s="62" t="s">
        <v>11</v>
      </c>
      <c r="C48" s="62" t="s">
        <v>16</v>
      </c>
      <c r="D48" s="62" t="s">
        <v>288</v>
      </c>
      <c r="E48" s="145">
        <v>600.71</v>
      </c>
      <c r="F48" s="145"/>
      <c r="G48" s="62" t="s">
        <v>289</v>
      </c>
      <c r="H48" s="62"/>
      <c r="I48" s="62"/>
      <c r="J48" s="62" t="s">
        <v>851</v>
      </c>
    </row>
    <row r="49" spans="1:10" x14ac:dyDescent="0.2">
      <c r="A49" s="62" t="s">
        <v>817</v>
      </c>
      <c r="B49" s="62" t="s">
        <v>9</v>
      </c>
      <c r="C49" s="62" t="s">
        <v>248</v>
      </c>
      <c r="D49" s="62" t="s">
        <v>286</v>
      </c>
      <c r="E49" s="145">
        <v>500.59</v>
      </c>
      <c r="F49" s="145"/>
      <c r="G49" s="62" t="s">
        <v>287</v>
      </c>
      <c r="H49" s="62"/>
      <c r="I49" s="62"/>
      <c r="J49" s="62" t="s">
        <v>852</v>
      </c>
    </row>
    <row r="50" spans="1:10" x14ac:dyDescent="0.2">
      <c r="A50" s="62" t="s">
        <v>817</v>
      </c>
      <c r="B50" s="62" t="s">
        <v>283</v>
      </c>
      <c r="C50" s="62" t="s">
        <v>16</v>
      </c>
      <c r="D50" s="62" t="s">
        <v>853</v>
      </c>
      <c r="E50" s="145">
        <v>400.47</v>
      </c>
      <c r="F50" s="145"/>
      <c r="G50" s="62" t="s">
        <v>285</v>
      </c>
      <c r="H50" s="62"/>
      <c r="I50" s="62"/>
      <c r="J50" s="62" t="s">
        <v>854</v>
      </c>
    </row>
    <row r="51" spans="1:10" x14ac:dyDescent="0.2">
      <c r="A51" s="62" t="s">
        <v>817</v>
      </c>
      <c r="B51" s="62" t="s">
        <v>10</v>
      </c>
      <c r="C51" s="62" t="s">
        <v>248</v>
      </c>
      <c r="D51" s="62" t="s">
        <v>281</v>
      </c>
      <c r="E51" s="145">
        <v>300.35000000000002</v>
      </c>
      <c r="F51" s="145"/>
      <c r="G51" s="62" t="s">
        <v>282</v>
      </c>
      <c r="H51" s="62"/>
      <c r="I51" s="62"/>
      <c r="J51" s="62" t="s">
        <v>855</v>
      </c>
    </row>
    <row r="52" spans="1:10" x14ac:dyDescent="0.2">
      <c r="A52" s="62" t="s">
        <v>817</v>
      </c>
      <c r="B52" s="62" t="s">
        <v>11</v>
      </c>
      <c r="C52" s="62" t="s">
        <v>16</v>
      </c>
      <c r="D52" s="62" t="s">
        <v>279</v>
      </c>
      <c r="E52" s="145">
        <v>200.23</v>
      </c>
      <c r="F52" s="145"/>
      <c r="G52" s="62" t="s">
        <v>280</v>
      </c>
      <c r="H52" s="62"/>
      <c r="I52" s="62"/>
      <c r="J52" s="62" t="s">
        <v>856</v>
      </c>
    </row>
    <row r="53" spans="1:10" x14ac:dyDescent="0.2">
      <c r="A53" s="62" t="s">
        <v>817</v>
      </c>
      <c r="B53" s="62" t="s">
        <v>9</v>
      </c>
      <c r="C53" s="62" t="s">
        <v>248</v>
      </c>
      <c r="D53" s="62" t="s">
        <v>275</v>
      </c>
      <c r="E53" s="145">
        <v>100.11</v>
      </c>
      <c r="F53" s="145"/>
      <c r="G53" s="62" t="s">
        <v>276</v>
      </c>
      <c r="H53" s="62"/>
      <c r="I53" s="62"/>
      <c r="J53" s="62" t="s">
        <v>857</v>
      </c>
    </row>
  </sheetData>
  <phoneticPr fontId="3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50"/>
  <sheetViews>
    <sheetView topLeftCell="C98" workbookViewId="0">
      <selection activeCell="A77" sqref="A77:L150"/>
    </sheetView>
  </sheetViews>
  <sheetFormatPr baseColWidth="10" defaultRowHeight="16" x14ac:dyDescent="0.2"/>
  <cols>
    <col min="1" max="1" width="15.5" customWidth="1"/>
    <col min="2" max="2" width="12.33203125" bestFit="1" customWidth="1"/>
    <col min="3" max="3" width="9.33203125" bestFit="1" customWidth="1"/>
    <col min="4" max="4" width="20.5" customWidth="1"/>
    <col min="7" max="7" width="16.83203125" customWidth="1"/>
    <col min="10" max="10" width="87.33203125" bestFit="1" customWidth="1"/>
    <col min="11" max="11" width="8.33203125" bestFit="1" customWidth="1"/>
    <col min="12" max="12" width="10.5" bestFit="1" customWidth="1"/>
  </cols>
  <sheetData>
    <row r="1" spans="1:11" ht="18" x14ac:dyDescent="0.2">
      <c r="A1" s="69" t="s">
        <v>355</v>
      </c>
      <c r="B1" s="69" t="s">
        <v>356</v>
      </c>
      <c r="C1" s="69" t="s">
        <v>357</v>
      </c>
      <c r="D1" s="69" t="s">
        <v>358</v>
      </c>
      <c r="E1" s="69" t="s">
        <v>359</v>
      </c>
      <c r="F1" s="69" t="s">
        <v>360</v>
      </c>
      <c r="G1" s="69" t="s">
        <v>361</v>
      </c>
      <c r="H1" s="70" t="s">
        <v>362</v>
      </c>
      <c r="I1" s="69" t="s">
        <v>363</v>
      </c>
      <c r="J1" s="70" t="s">
        <v>364</v>
      </c>
      <c r="K1" s="70" t="s">
        <v>365</v>
      </c>
    </row>
    <row r="2" spans="1:11" x14ac:dyDescent="0.2">
      <c r="A2" s="71" t="s">
        <v>366</v>
      </c>
      <c r="B2" s="72" t="s">
        <v>367</v>
      </c>
      <c r="C2" s="71"/>
      <c r="D2" s="71" t="s">
        <v>368</v>
      </c>
      <c r="E2" s="71" t="s">
        <v>369</v>
      </c>
      <c r="F2" s="72" t="s">
        <v>370</v>
      </c>
      <c r="G2" s="71"/>
      <c r="H2" s="66">
        <v>100.22</v>
      </c>
      <c r="I2" s="71" t="s">
        <v>371</v>
      </c>
      <c r="J2" s="62" t="s">
        <v>372</v>
      </c>
      <c r="K2" s="73" t="s">
        <v>373</v>
      </c>
    </row>
    <row r="3" spans="1:11" x14ac:dyDescent="0.2">
      <c r="A3" s="71" t="s">
        <v>366</v>
      </c>
      <c r="B3" s="72" t="s">
        <v>374</v>
      </c>
      <c r="C3" s="71"/>
      <c r="D3" s="71" t="s">
        <v>375</v>
      </c>
      <c r="E3" s="71" t="s">
        <v>376</v>
      </c>
      <c r="F3" s="72" t="s">
        <v>377</v>
      </c>
      <c r="G3" s="71"/>
      <c r="H3" s="66">
        <v>200.33</v>
      </c>
      <c r="I3" s="71" t="s">
        <v>378</v>
      </c>
      <c r="J3" s="62" t="s">
        <v>372</v>
      </c>
      <c r="K3" s="73" t="s">
        <v>373</v>
      </c>
    </row>
    <row r="4" spans="1:11" x14ac:dyDescent="0.2">
      <c r="A4" s="71" t="s">
        <v>366</v>
      </c>
      <c r="B4" s="71" t="s">
        <v>367</v>
      </c>
      <c r="C4" s="71"/>
      <c r="D4" s="71" t="s">
        <v>379</v>
      </c>
      <c r="E4" s="71" t="s">
        <v>369</v>
      </c>
      <c r="F4" s="72" t="s">
        <v>380</v>
      </c>
      <c r="G4" s="71"/>
      <c r="H4" s="66">
        <v>300.44</v>
      </c>
      <c r="I4" s="71" t="s">
        <v>381</v>
      </c>
      <c r="J4" s="62" t="s">
        <v>372</v>
      </c>
      <c r="K4" s="73" t="s">
        <v>373</v>
      </c>
    </row>
    <row r="5" spans="1:11" x14ac:dyDescent="0.2">
      <c r="A5" s="71" t="s">
        <v>366</v>
      </c>
      <c r="B5" s="71" t="s">
        <v>382</v>
      </c>
      <c r="C5" s="71"/>
      <c r="D5" s="71" t="s">
        <v>383</v>
      </c>
      <c r="E5" s="71" t="s">
        <v>376</v>
      </c>
      <c r="F5" s="72" t="s">
        <v>384</v>
      </c>
      <c r="G5" s="71"/>
      <c r="H5" s="66">
        <v>400.55</v>
      </c>
      <c r="I5" s="71" t="s">
        <v>385</v>
      </c>
      <c r="J5" s="62" t="s">
        <v>372</v>
      </c>
      <c r="K5" s="73" t="s">
        <v>373</v>
      </c>
    </row>
    <row r="6" spans="1:11" x14ac:dyDescent="0.2">
      <c r="A6" s="71" t="s">
        <v>366</v>
      </c>
      <c r="B6" s="71" t="s">
        <v>367</v>
      </c>
      <c r="C6" s="71"/>
      <c r="D6" s="71" t="s">
        <v>386</v>
      </c>
      <c r="E6" s="71" t="s">
        <v>369</v>
      </c>
      <c r="F6" s="72" t="s">
        <v>387</v>
      </c>
      <c r="G6" s="71"/>
      <c r="H6" s="66">
        <v>500.66</v>
      </c>
      <c r="I6" s="71" t="s">
        <v>388</v>
      </c>
      <c r="J6" s="62" t="s">
        <v>372</v>
      </c>
      <c r="K6" s="73" t="s">
        <v>373</v>
      </c>
    </row>
    <row r="7" spans="1:11" x14ac:dyDescent="0.2">
      <c r="A7" s="71" t="s">
        <v>366</v>
      </c>
      <c r="B7" s="71" t="s">
        <v>382</v>
      </c>
      <c r="C7" s="71"/>
      <c r="D7" s="71" t="s">
        <v>389</v>
      </c>
      <c r="E7" s="71" t="s">
        <v>376</v>
      </c>
      <c r="F7" s="72" t="s">
        <v>390</v>
      </c>
      <c r="G7" s="71"/>
      <c r="H7" s="66">
        <v>600.77</v>
      </c>
      <c r="I7" s="71" t="s">
        <v>391</v>
      </c>
      <c r="J7" s="62" t="s">
        <v>372</v>
      </c>
      <c r="K7" s="73" t="s">
        <v>373</v>
      </c>
    </row>
    <row r="8" spans="1:11" x14ac:dyDescent="0.2">
      <c r="A8" s="71" t="s">
        <v>366</v>
      </c>
      <c r="B8" s="71" t="s">
        <v>367</v>
      </c>
      <c r="C8" s="71"/>
      <c r="D8" s="71" t="s">
        <v>392</v>
      </c>
      <c r="E8" s="71" t="s">
        <v>369</v>
      </c>
      <c r="F8" s="72" t="s">
        <v>393</v>
      </c>
      <c r="G8" s="71"/>
      <c r="H8" s="66">
        <v>700.88</v>
      </c>
      <c r="I8" s="71" t="s">
        <v>394</v>
      </c>
      <c r="J8" s="62" t="s">
        <v>372</v>
      </c>
      <c r="K8" s="73" t="s">
        <v>373</v>
      </c>
    </row>
    <row r="9" spans="1:11" x14ac:dyDescent="0.2">
      <c r="A9" s="71" t="s">
        <v>366</v>
      </c>
      <c r="B9" s="71" t="s">
        <v>382</v>
      </c>
      <c r="C9" s="71"/>
      <c r="D9" s="71" t="s">
        <v>395</v>
      </c>
      <c r="E9" s="71" t="s">
        <v>376</v>
      </c>
      <c r="F9" s="72" t="s">
        <v>370</v>
      </c>
      <c r="G9" s="71"/>
      <c r="H9" s="66">
        <v>800.99</v>
      </c>
      <c r="I9" s="71" t="s">
        <v>396</v>
      </c>
      <c r="J9" s="62" t="s">
        <v>372</v>
      </c>
      <c r="K9" s="73" t="s">
        <v>373</v>
      </c>
    </row>
    <row r="10" spans="1:11" x14ac:dyDescent="0.2">
      <c r="A10" s="71" t="s">
        <v>366</v>
      </c>
      <c r="B10" s="71" t="s">
        <v>367</v>
      </c>
      <c r="C10" s="71"/>
      <c r="D10" s="71" t="s">
        <v>397</v>
      </c>
      <c r="E10" s="71" t="s">
        <v>369</v>
      </c>
      <c r="F10" s="72" t="s">
        <v>377</v>
      </c>
      <c r="G10" s="71"/>
      <c r="H10" s="66">
        <v>901.1</v>
      </c>
      <c r="I10" s="71" t="s">
        <v>398</v>
      </c>
      <c r="J10" s="62" t="s">
        <v>372</v>
      </c>
      <c r="K10" s="73" t="s">
        <v>373</v>
      </c>
    </row>
    <row r="11" spans="1:11" x14ac:dyDescent="0.2">
      <c r="A11" s="71" t="s">
        <v>366</v>
      </c>
      <c r="B11" s="71" t="s">
        <v>382</v>
      </c>
      <c r="C11" s="71"/>
      <c r="D11" s="71" t="s">
        <v>399</v>
      </c>
      <c r="E11" s="71" t="s">
        <v>376</v>
      </c>
      <c r="F11" s="72" t="s">
        <v>380</v>
      </c>
      <c r="G11" s="71"/>
      <c r="H11" s="66">
        <v>1001.21</v>
      </c>
      <c r="I11" s="71" t="s">
        <v>400</v>
      </c>
      <c r="J11" s="62" t="s">
        <v>372</v>
      </c>
      <c r="K11" s="73" t="s">
        <v>373</v>
      </c>
    </row>
    <row r="12" spans="1:11" x14ac:dyDescent="0.2">
      <c r="A12" s="71" t="s">
        <v>366</v>
      </c>
      <c r="B12" s="71" t="s">
        <v>367</v>
      </c>
      <c r="C12" s="71"/>
      <c r="D12" s="71" t="s">
        <v>401</v>
      </c>
      <c r="E12" s="71" t="s">
        <v>369</v>
      </c>
      <c r="F12" s="72" t="s">
        <v>384</v>
      </c>
      <c r="G12" s="71"/>
      <c r="H12" s="66">
        <v>1101.32</v>
      </c>
      <c r="I12" s="71" t="s">
        <v>402</v>
      </c>
      <c r="J12" s="62" t="s">
        <v>372</v>
      </c>
      <c r="K12" s="73" t="s">
        <v>373</v>
      </c>
    </row>
    <row r="13" spans="1:11" x14ac:dyDescent="0.2">
      <c r="A13" s="71" t="s">
        <v>366</v>
      </c>
      <c r="B13" s="71" t="s">
        <v>382</v>
      </c>
      <c r="C13" s="71"/>
      <c r="D13" s="71" t="s">
        <v>403</v>
      </c>
      <c r="E13" s="71" t="s">
        <v>376</v>
      </c>
      <c r="F13" s="72" t="s">
        <v>387</v>
      </c>
      <c r="G13" s="71"/>
      <c r="H13" s="66">
        <v>1201.43</v>
      </c>
      <c r="I13" s="71" t="s">
        <v>404</v>
      </c>
      <c r="J13" s="62" t="s">
        <v>372</v>
      </c>
      <c r="K13" s="73" t="s">
        <v>373</v>
      </c>
    </row>
    <row r="14" spans="1:11" x14ac:dyDescent="0.2">
      <c r="A14" s="71" t="s">
        <v>366</v>
      </c>
      <c r="B14" s="71" t="s">
        <v>367</v>
      </c>
      <c r="C14" s="71"/>
      <c r="D14" s="71" t="s">
        <v>405</v>
      </c>
      <c r="E14" s="71" t="s">
        <v>369</v>
      </c>
      <c r="F14" s="72" t="s">
        <v>390</v>
      </c>
      <c r="G14" s="71"/>
      <c r="H14" s="66">
        <v>1301.54</v>
      </c>
      <c r="I14" s="71" t="s">
        <v>406</v>
      </c>
      <c r="J14" s="62" t="s">
        <v>372</v>
      </c>
      <c r="K14" s="73" t="s">
        <v>373</v>
      </c>
    </row>
    <row r="15" spans="1:11" x14ac:dyDescent="0.2">
      <c r="A15" s="71" t="s">
        <v>366</v>
      </c>
      <c r="B15" s="71" t="s">
        <v>382</v>
      </c>
      <c r="C15" s="71"/>
      <c r="D15" s="71" t="s">
        <v>407</v>
      </c>
      <c r="E15" s="71" t="s">
        <v>376</v>
      </c>
      <c r="F15" s="72" t="s">
        <v>393</v>
      </c>
      <c r="G15" s="71"/>
      <c r="H15" s="66">
        <v>1401.65</v>
      </c>
      <c r="I15" s="71" t="s">
        <v>408</v>
      </c>
      <c r="J15" s="62" t="s">
        <v>372</v>
      </c>
      <c r="K15" s="73" t="s">
        <v>373</v>
      </c>
    </row>
    <row r="16" spans="1:11" x14ac:dyDescent="0.2">
      <c r="A16" s="71" t="s">
        <v>366</v>
      </c>
      <c r="B16" s="71" t="s">
        <v>367</v>
      </c>
      <c r="C16" s="71"/>
      <c r="D16" s="71" t="s">
        <v>409</v>
      </c>
      <c r="E16" s="71" t="s">
        <v>369</v>
      </c>
      <c r="F16" s="72" t="s">
        <v>370</v>
      </c>
      <c r="G16" s="71"/>
      <c r="H16" s="66">
        <v>1501.76</v>
      </c>
      <c r="I16" s="71" t="s">
        <v>410</v>
      </c>
      <c r="J16" s="62" t="s">
        <v>372</v>
      </c>
      <c r="K16" s="73" t="s">
        <v>373</v>
      </c>
    </row>
    <row r="17" spans="1:11" x14ac:dyDescent="0.2">
      <c r="A17" s="71" t="s">
        <v>366</v>
      </c>
      <c r="B17" s="71" t="s">
        <v>382</v>
      </c>
      <c r="C17" s="71"/>
      <c r="D17" s="71" t="s">
        <v>411</v>
      </c>
      <c r="E17" s="71" t="s">
        <v>376</v>
      </c>
      <c r="F17" s="72" t="s">
        <v>377</v>
      </c>
      <c r="G17" s="71"/>
      <c r="H17" s="66">
        <v>1601.87</v>
      </c>
      <c r="I17" s="71" t="s">
        <v>412</v>
      </c>
      <c r="J17" s="62" t="s">
        <v>372</v>
      </c>
      <c r="K17" s="73" t="s">
        <v>373</v>
      </c>
    </row>
    <row r="18" spans="1:11" x14ac:dyDescent="0.2">
      <c r="A18" s="71" t="s">
        <v>366</v>
      </c>
      <c r="B18" s="71" t="s">
        <v>367</v>
      </c>
      <c r="C18" s="71"/>
      <c r="D18" s="71" t="s">
        <v>413</v>
      </c>
      <c r="E18" s="71" t="s">
        <v>369</v>
      </c>
      <c r="F18" s="72" t="s">
        <v>380</v>
      </c>
      <c r="G18" s="71"/>
      <c r="H18" s="66">
        <v>1701.98</v>
      </c>
      <c r="I18" s="71" t="s">
        <v>414</v>
      </c>
      <c r="J18" s="62" t="s">
        <v>372</v>
      </c>
      <c r="K18" s="73" t="s">
        <v>373</v>
      </c>
    </row>
    <row r="19" spans="1:11" x14ac:dyDescent="0.2">
      <c r="A19" s="71" t="s">
        <v>366</v>
      </c>
      <c r="B19" s="71" t="s">
        <v>382</v>
      </c>
      <c r="C19" s="71"/>
      <c r="D19" s="71" t="s">
        <v>415</v>
      </c>
      <c r="E19" s="71" t="s">
        <v>376</v>
      </c>
      <c r="F19" s="72" t="s">
        <v>384</v>
      </c>
      <c r="G19" s="71"/>
      <c r="H19" s="66">
        <v>1802.09</v>
      </c>
      <c r="I19" s="71" t="s">
        <v>416</v>
      </c>
      <c r="J19" s="62" t="s">
        <v>372</v>
      </c>
      <c r="K19" s="73" t="s">
        <v>373</v>
      </c>
    </row>
    <row r="20" spans="1:11" x14ac:dyDescent="0.2">
      <c r="A20" s="71" t="s">
        <v>366</v>
      </c>
      <c r="B20" s="71" t="s">
        <v>367</v>
      </c>
      <c r="C20" s="71"/>
      <c r="D20" s="71" t="s">
        <v>417</v>
      </c>
      <c r="E20" s="71" t="s">
        <v>369</v>
      </c>
      <c r="F20" s="72" t="s">
        <v>387</v>
      </c>
      <c r="G20" s="71"/>
      <c r="H20" s="66">
        <v>1902.2</v>
      </c>
      <c r="I20" s="71" t="s">
        <v>418</v>
      </c>
      <c r="J20" s="62" t="s">
        <v>372</v>
      </c>
      <c r="K20" s="73" t="s">
        <v>373</v>
      </c>
    </row>
    <row r="21" spans="1:11" x14ac:dyDescent="0.2">
      <c r="A21" s="71" t="s">
        <v>366</v>
      </c>
      <c r="B21" s="71" t="s">
        <v>382</v>
      </c>
      <c r="C21" s="71"/>
      <c r="D21" s="71" t="s">
        <v>419</v>
      </c>
      <c r="E21" s="71" t="s">
        <v>376</v>
      </c>
      <c r="F21" s="72" t="s">
        <v>390</v>
      </c>
      <c r="G21" s="71"/>
      <c r="H21" s="66">
        <v>2002.31</v>
      </c>
      <c r="I21" s="71" t="s">
        <v>420</v>
      </c>
      <c r="J21" s="62" t="s">
        <v>372</v>
      </c>
      <c r="K21" s="73" t="s">
        <v>373</v>
      </c>
    </row>
    <row r="22" spans="1:11" x14ac:dyDescent="0.2">
      <c r="A22" s="71" t="s">
        <v>366</v>
      </c>
      <c r="B22" s="71" t="s">
        <v>367</v>
      </c>
      <c r="C22" s="71"/>
      <c r="D22" s="71" t="s">
        <v>421</v>
      </c>
      <c r="E22" s="71" t="s">
        <v>369</v>
      </c>
      <c r="F22" s="72" t="s">
        <v>393</v>
      </c>
      <c r="G22" s="71"/>
      <c r="H22" s="66">
        <v>2102.42</v>
      </c>
      <c r="I22" s="71" t="s">
        <v>422</v>
      </c>
      <c r="J22" s="62" t="s">
        <v>372</v>
      </c>
      <c r="K22" s="73" t="s">
        <v>373</v>
      </c>
    </row>
    <row r="23" spans="1:11" x14ac:dyDescent="0.2">
      <c r="A23" s="71" t="s">
        <v>366</v>
      </c>
      <c r="B23" s="71" t="s">
        <v>382</v>
      </c>
      <c r="C23" s="71"/>
      <c r="D23" s="71" t="s">
        <v>423</v>
      </c>
      <c r="E23" s="71" t="s">
        <v>376</v>
      </c>
      <c r="F23" s="72" t="s">
        <v>370</v>
      </c>
      <c r="G23" s="71"/>
      <c r="H23" s="66">
        <v>2202.5300000000002</v>
      </c>
      <c r="I23" s="71" t="s">
        <v>424</v>
      </c>
      <c r="J23" s="62" t="s">
        <v>372</v>
      </c>
      <c r="K23" s="73" t="s">
        <v>373</v>
      </c>
    </row>
    <row r="24" spans="1:11" x14ac:dyDescent="0.2">
      <c r="A24" s="71" t="s">
        <v>366</v>
      </c>
      <c r="B24" s="71" t="s">
        <v>367</v>
      </c>
      <c r="C24" s="71"/>
      <c r="D24" s="71" t="s">
        <v>425</v>
      </c>
      <c r="E24" s="71" t="s">
        <v>369</v>
      </c>
      <c r="F24" s="72" t="s">
        <v>377</v>
      </c>
      <c r="G24" s="71"/>
      <c r="H24" s="66">
        <v>2302.64</v>
      </c>
      <c r="I24" s="71" t="s">
        <v>426</v>
      </c>
      <c r="J24" s="62" t="s">
        <v>372</v>
      </c>
      <c r="K24" s="73" t="s">
        <v>373</v>
      </c>
    </row>
    <row r="25" spans="1:11" x14ac:dyDescent="0.2">
      <c r="A25" s="71" t="s">
        <v>366</v>
      </c>
      <c r="B25" s="71" t="s">
        <v>382</v>
      </c>
      <c r="C25" s="71"/>
      <c r="D25" s="71" t="s">
        <v>427</v>
      </c>
      <c r="E25" s="71" t="s">
        <v>376</v>
      </c>
      <c r="F25" s="72" t="s">
        <v>380</v>
      </c>
      <c r="G25" s="71"/>
      <c r="H25" s="66">
        <v>2402.75</v>
      </c>
      <c r="I25" s="71" t="s">
        <v>428</v>
      </c>
      <c r="J25" s="62" t="s">
        <v>372</v>
      </c>
      <c r="K25" s="73" t="s">
        <v>373</v>
      </c>
    </row>
    <row r="26" spans="1:11" x14ac:dyDescent="0.2">
      <c r="A26" s="71" t="s">
        <v>366</v>
      </c>
      <c r="B26" s="71" t="s">
        <v>367</v>
      </c>
      <c r="C26" s="71"/>
      <c r="D26" s="71" t="s">
        <v>429</v>
      </c>
      <c r="E26" s="71" t="s">
        <v>369</v>
      </c>
      <c r="F26" s="72" t="s">
        <v>384</v>
      </c>
      <c r="G26" s="71"/>
      <c r="H26" s="66">
        <v>2502.86</v>
      </c>
      <c r="I26" s="71" t="s">
        <v>430</v>
      </c>
      <c r="J26" s="62" t="s">
        <v>372</v>
      </c>
      <c r="K26" s="73" t="s">
        <v>373</v>
      </c>
    </row>
    <row r="27" spans="1:11" x14ac:dyDescent="0.2">
      <c r="A27" s="71" t="s">
        <v>366</v>
      </c>
      <c r="B27" s="71" t="s">
        <v>382</v>
      </c>
      <c r="C27" s="71"/>
      <c r="D27" s="71" t="s">
        <v>431</v>
      </c>
      <c r="E27" s="71" t="s">
        <v>376</v>
      </c>
      <c r="F27" s="72" t="s">
        <v>387</v>
      </c>
      <c r="G27" s="71"/>
      <c r="H27" s="66">
        <v>2602.9699999999998</v>
      </c>
      <c r="I27" s="71" t="s">
        <v>432</v>
      </c>
      <c r="J27" s="62" t="s">
        <v>372</v>
      </c>
      <c r="K27" s="73" t="s">
        <v>373</v>
      </c>
    </row>
    <row r="28" spans="1:11" x14ac:dyDescent="0.2">
      <c r="A28" s="71" t="s">
        <v>366</v>
      </c>
      <c r="B28" s="71" t="s">
        <v>367</v>
      </c>
      <c r="C28" s="71"/>
      <c r="D28" s="71" t="s">
        <v>433</v>
      </c>
      <c r="E28" s="71" t="s">
        <v>369</v>
      </c>
      <c r="F28" s="72" t="s">
        <v>390</v>
      </c>
      <c r="G28" s="71"/>
      <c r="H28" s="66">
        <v>2703.08</v>
      </c>
      <c r="I28" s="71" t="s">
        <v>434</v>
      </c>
      <c r="J28" s="62" t="s">
        <v>372</v>
      </c>
      <c r="K28" s="73" t="s">
        <v>373</v>
      </c>
    </row>
    <row r="29" spans="1:11" x14ac:dyDescent="0.2">
      <c r="A29" s="71" t="s">
        <v>366</v>
      </c>
      <c r="B29" s="71" t="s">
        <v>382</v>
      </c>
      <c r="C29" s="71"/>
      <c r="D29" s="71" t="s">
        <v>435</v>
      </c>
      <c r="E29" s="71" t="s">
        <v>376</v>
      </c>
      <c r="F29" s="72" t="s">
        <v>393</v>
      </c>
      <c r="G29" s="71"/>
      <c r="H29" s="66">
        <v>2803.19</v>
      </c>
      <c r="I29" s="71" t="s">
        <v>436</v>
      </c>
      <c r="J29" s="62" t="s">
        <v>372</v>
      </c>
      <c r="K29" s="73" t="s">
        <v>373</v>
      </c>
    </row>
    <row r="30" spans="1:11" x14ac:dyDescent="0.2">
      <c r="A30" s="71" t="s">
        <v>366</v>
      </c>
      <c r="B30" s="71" t="s">
        <v>367</v>
      </c>
      <c r="C30" s="71"/>
      <c r="D30" s="71" t="s">
        <v>437</v>
      </c>
      <c r="E30" s="71" t="s">
        <v>369</v>
      </c>
      <c r="F30" s="72" t="s">
        <v>370</v>
      </c>
      <c r="G30" s="71"/>
      <c r="H30" s="66">
        <v>2903.3</v>
      </c>
      <c r="I30" s="71" t="s">
        <v>438</v>
      </c>
      <c r="J30" s="62" t="s">
        <v>372</v>
      </c>
      <c r="K30" s="73" t="s">
        <v>373</v>
      </c>
    </row>
    <row r="31" spans="1:11" x14ac:dyDescent="0.2">
      <c r="A31" s="71" t="s">
        <v>366</v>
      </c>
      <c r="B31" s="71" t="s">
        <v>382</v>
      </c>
      <c r="C31" s="71"/>
      <c r="D31" s="71" t="s">
        <v>439</v>
      </c>
      <c r="E31" s="71" t="s">
        <v>376</v>
      </c>
      <c r="F31" s="72" t="s">
        <v>377</v>
      </c>
      <c r="G31" s="71"/>
      <c r="H31" s="66">
        <v>3003.41</v>
      </c>
      <c r="I31" s="71" t="s">
        <v>440</v>
      </c>
      <c r="J31" s="62" t="s">
        <v>372</v>
      </c>
      <c r="K31" s="73" t="s">
        <v>373</v>
      </c>
    </row>
    <row r="32" spans="1:11" x14ac:dyDescent="0.2">
      <c r="A32" s="71" t="s">
        <v>366</v>
      </c>
      <c r="B32" s="71" t="s">
        <v>367</v>
      </c>
      <c r="C32" s="71"/>
      <c r="D32" s="71" t="s">
        <v>441</v>
      </c>
      <c r="E32" s="71" t="s">
        <v>369</v>
      </c>
      <c r="F32" s="72" t="s">
        <v>380</v>
      </c>
      <c r="G32" s="71"/>
      <c r="H32" s="66">
        <v>3103.52</v>
      </c>
      <c r="I32" s="71" t="s">
        <v>442</v>
      </c>
      <c r="J32" s="62" t="s">
        <v>372</v>
      </c>
      <c r="K32" s="73" t="s">
        <v>373</v>
      </c>
    </row>
    <row r="33" spans="1:11" x14ac:dyDescent="0.2">
      <c r="A33" s="71" t="s">
        <v>366</v>
      </c>
      <c r="B33" s="71" t="s">
        <v>382</v>
      </c>
      <c r="C33" s="71"/>
      <c r="D33" s="71" t="s">
        <v>250</v>
      </c>
      <c r="E33" s="71" t="s">
        <v>376</v>
      </c>
      <c r="F33" s="72" t="s">
        <v>384</v>
      </c>
      <c r="G33" s="71"/>
      <c r="H33" s="66">
        <v>3203.63</v>
      </c>
      <c r="I33" s="71" t="s">
        <v>443</v>
      </c>
      <c r="J33" s="62" t="s">
        <v>372</v>
      </c>
      <c r="K33" s="73" t="s">
        <v>373</v>
      </c>
    </row>
    <row r="34" spans="1:11" x14ac:dyDescent="0.2">
      <c r="A34" s="71" t="s">
        <v>366</v>
      </c>
      <c r="B34" s="71" t="s">
        <v>367</v>
      </c>
      <c r="C34" s="71"/>
      <c r="D34" s="71" t="s">
        <v>444</v>
      </c>
      <c r="E34" s="71" t="s">
        <v>369</v>
      </c>
      <c r="F34" s="72" t="s">
        <v>387</v>
      </c>
      <c r="G34" s="71"/>
      <c r="H34" s="66">
        <v>3303.74</v>
      </c>
      <c r="I34" s="71" t="s">
        <v>445</v>
      </c>
      <c r="J34" s="62" t="s">
        <v>372</v>
      </c>
      <c r="K34" s="73" t="s">
        <v>373</v>
      </c>
    </row>
    <row r="35" spans="1:11" x14ac:dyDescent="0.2">
      <c r="A35" s="71" t="s">
        <v>366</v>
      </c>
      <c r="B35" s="71" t="s">
        <v>382</v>
      </c>
      <c r="C35" s="71"/>
      <c r="D35" s="71" t="s">
        <v>446</v>
      </c>
      <c r="E35" s="71" t="s">
        <v>376</v>
      </c>
      <c r="F35" s="72" t="s">
        <v>390</v>
      </c>
      <c r="G35" s="71"/>
      <c r="H35" s="66">
        <v>3403.85</v>
      </c>
      <c r="I35" s="71" t="s">
        <v>447</v>
      </c>
      <c r="J35" s="62" t="s">
        <v>372</v>
      </c>
      <c r="K35" s="73" t="s">
        <v>373</v>
      </c>
    </row>
    <row r="36" spans="1:11" x14ac:dyDescent="0.2">
      <c r="A36" s="71" t="s">
        <v>366</v>
      </c>
      <c r="B36" s="71" t="s">
        <v>367</v>
      </c>
      <c r="C36" s="71"/>
      <c r="D36" s="71" t="s">
        <v>448</v>
      </c>
      <c r="E36" s="71" t="s">
        <v>369</v>
      </c>
      <c r="F36" s="72" t="s">
        <v>393</v>
      </c>
      <c r="G36" s="71"/>
      <c r="H36" s="66">
        <v>3503.96</v>
      </c>
      <c r="I36" s="71" t="s">
        <v>449</v>
      </c>
      <c r="J36" s="62" t="s">
        <v>372</v>
      </c>
      <c r="K36" s="73" t="s">
        <v>373</v>
      </c>
    </row>
    <row r="37" spans="1:11" x14ac:dyDescent="0.2">
      <c r="A37" s="71" t="s">
        <v>366</v>
      </c>
      <c r="B37" s="71" t="s">
        <v>382</v>
      </c>
      <c r="C37" s="71"/>
      <c r="D37" s="71" t="s">
        <v>450</v>
      </c>
      <c r="E37" s="71" t="s">
        <v>376</v>
      </c>
      <c r="F37" s="72" t="s">
        <v>370</v>
      </c>
      <c r="G37" s="71"/>
      <c r="H37" s="66">
        <v>3604.07</v>
      </c>
      <c r="I37" s="71" t="s">
        <v>451</v>
      </c>
      <c r="J37" s="62" t="s">
        <v>372</v>
      </c>
      <c r="K37" s="73" t="s">
        <v>373</v>
      </c>
    </row>
    <row r="38" spans="1:11" x14ac:dyDescent="0.2">
      <c r="A38" s="71" t="s">
        <v>366</v>
      </c>
      <c r="B38" s="71" t="s">
        <v>367</v>
      </c>
      <c r="C38" s="71"/>
      <c r="D38" s="71" t="s">
        <v>452</v>
      </c>
      <c r="E38" s="71" t="s">
        <v>369</v>
      </c>
      <c r="F38" s="72" t="s">
        <v>377</v>
      </c>
      <c r="G38" s="71"/>
      <c r="H38" s="66">
        <v>3704.18</v>
      </c>
      <c r="I38" s="71" t="s">
        <v>453</v>
      </c>
      <c r="J38" s="62" t="s">
        <v>372</v>
      </c>
      <c r="K38" s="73" t="s">
        <v>373</v>
      </c>
    </row>
    <row r="39" spans="1:11" x14ac:dyDescent="0.2">
      <c r="A39" s="74" t="s">
        <v>366</v>
      </c>
      <c r="B39" s="71" t="s">
        <v>382</v>
      </c>
      <c r="C39" s="74"/>
      <c r="D39" s="74" t="s">
        <v>454</v>
      </c>
      <c r="E39" s="74" t="s">
        <v>376</v>
      </c>
      <c r="F39" s="75" t="s">
        <v>380</v>
      </c>
      <c r="G39" s="74"/>
      <c r="H39" s="66">
        <v>3804.29</v>
      </c>
      <c r="I39" s="71" t="s">
        <v>455</v>
      </c>
      <c r="J39" s="62" t="s">
        <v>372</v>
      </c>
      <c r="K39" s="73" t="s">
        <v>373</v>
      </c>
    </row>
    <row r="40" spans="1:11" x14ac:dyDescent="0.2">
      <c r="A40" s="76" t="s">
        <v>366</v>
      </c>
      <c r="B40" s="71" t="s">
        <v>367</v>
      </c>
      <c r="C40" s="76"/>
      <c r="D40" s="76" t="s">
        <v>456</v>
      </c>
      <c r="E40" s="76" t="s">
        <v>369</v>
      </c>
      <c r="F40" s="77" t="s">
        <v>384</v>
      </c>
      <c r="G40" s="76"/>
      <c r="H40" s="66">
        <v>3904.4</v>
      </c>
      <c r="I40" s="76" t="s">
        <v>457</v>
      </c>
      <c r="J40" s="78" t="s">
        <v>372</v>
      </c>
      <c r="K40" s="73" t="s">
        <v>373</v>
      </c>
    </row>
    <row r="41" spans="1:11" x14ac:dyDescent="0.2">
      <c r="A41" s="74" t="s">
        <v>458</v>
      </c>
      <c r="B41" s="71" t="s">
        <v>382</v>
      </c>
      <c r="C41" s="71"/>
      <c r="D41" s="71" t="s">
        <v>368</v>
      </c>
      <c r="E41" s="71" t="s">
        <v>369</v>
      </c>
      <c r="F41" s="72" t="s">
        <v>370</v>
      </c>
      <c r="G41" s="71" t="s">
        <v>250</v>
      </c>
      <c r="H41" s="66">
        <v>4004.51</v>
      </c>
      <c r="I41" s="74" t="s">
        <v>459</v>
      </c>
      <c r="J41" s="79" t="s">
        <v>460</v>
      </c>
      <c r="K41" s="73" t="s">
        <v>373</v>
      </c>
    </row>
    <row r="42" spans="1:11" x14ac:dyDescent="0.2">
      <c r="A42" s="74" t="s">
        <v>458</v>
      </c>
      <c r="B42" s="71" t="s">
        <v>367</v>
      </c>
      <c r="C42" s="71"/>
      <c r="D42" s="71" t="s">
        <v>379</v>
      </c>
      <c r="E42" s="71" t="s">
        <v>376</v>
      </c>
      <c r="F42" s="72" t="s">
        <v>377</v>
      </c>
      <c r="G42" s="71" t="s">
        <v>250</v>
      </c>
      <c r="H42" s="66">
        <v>4104.62</v>
      </c>
      <c r="I42" s="71" t="s">
        <v>461</v>
      </c>
      <c r="J42" s="79" t="s">
        <v>460</v>
      </c>
      <c r="K42" s="73" t="s">
        <v>373</v>
      </c>
    </row>
    <row r="43" spans="1:11" x14ac:dyDescent="0.2">
      <c r="A43" s="74" t="s">
        <v>458</v>
      </c>
      <c r="B43" s="71" t="s">
        <v>382</v>
      </c>
      <c r="C43" s="71"/>
      <c r="D43" s="71" t="s">
        <v>383</v>
      </c>
      <c r="E43" s="71" t="s">
        <v>369</v>
      </c>
      <c r="F43" s="72" t="s">
        <v>377</v>
      </c>
      <c r="G43" s="71" t="s">
        <v>462</v>
      </c>
      <c r="H43" s="66">
        <v>4204.7299999999996</v>
      </c>
      <c r="I43" s="71" t="s">
        <v>463</v>
      </c>
      <c r="J43" s="79" t="s">
        <v>460</v>
      </c>
      <c r="K43" s="73" t="s">
        <v>373</v>
      </c>
    </row>
    <row r="44" spans="1:11" x14ac:dyDescent="0.2">
      <c r="A44" s="74" t="s">
        <v>458</v>
      </c>
      <c r="B44" s="71" t="s">
        <v>367</v>
      </c>
      <c r="C44" s="71"/>
      <c r="D44" s="71" t="s">
        <v>386</v>
      </c>
      <c r="E44" s="71" t="s">
        <v>376</v>
      </c>
      <c r="F44" s="72" t="s">
        <v>377</v>
      </c>
      <c r="G44" s="71" t="s">
        <v>464</v>
      </c>
      <c r="H44" s="66">
        <v>4304.84</v>
      </c>
      <c r="I44" s="71" t="s">
        <v>465</v>
      </c>
      <c r="J44" s="79" t="s">
        <v>460</v>
      </c>
      <c r="K44" s="73" t="s">
        <v>373</v>
      </c>
    </row>
    <row r="45" spans="1:11" x14ac:dyDescent="0.2">
      <c r="A45" s="74" t="s">
        <v>458</v>
      </c>
      <c r="B45" s="71" t="s">
        <v>382</v>
      </c>
      <c r="C45" s="71"/>
      <c r="D45" s="71" t="s">
        <v>389</v>
      </c>
      <c r="E45" s="71" t="s">
        <v>369</v>
      </c>
      <c r="F45" s="72" t="s">
        <v>377</v>
      </c>
      <c r="G45" s="71" t="s">
        <v>466</v>
      </c>
      <c r="H45" s="66">
        <v>4404.95</v>
      </c>
      <c r="I45" s="71" t="s">
        <v>467</v>
      </c>
      <c r="J45" s="79" t="s">
        <v>460</v>
      </c>
      <c r="K45" s="73" t="s">
        <v>373</v>
      </c>
    </row>
    <row r="46" spans="1:11" x14ac:dyDescent="0.2">
      <c r="A46" s="74" t="s">
        <v>458</v>
      </c>
      <c r="B46" s="71" t="s">
        <v>367</v>
      </c>
      <c r="C46" s="71"/>
      <c r="D46" s="71" t="s">
        <v>392</v>
      </c>
      <c r="E46" s="71" t="s">
        <v>376</v>
      </c>
      <c r="F46" s="72" t="s">
        <v>377</v>
      </c>
      <c r="G46" s="71" t="s">
        <v>468</v>
      </c>
      <c r="H46" s="66">
        <v>4505.0600000000004</v>
      </c>
      <c r="I46" s="71" t="s">
        <v>469</v>
      </c>
      <c r="J46" s="79" t="s">
        <v>460</v>
      </c>
      <c r="K46" s="73" t="s">
        <v>373</v>
      </c>
    </row>
    <row r="47" spans="1:11" x14ac:dyDescent="0.2">
      <c r="A47" s="74" t="s">
        <v>458</v>
      </c>
      <c r="B47" s="71" t="s">
        <v>382</v>
      </c>
      <c r="C47" s="71"/>
      <c r="D47" s="71" t="s">
        <v>395</v>
      </c>
      <c r="E47" s="71" t="s">
        <v>369</v>
      </c>
      <c r="F47" s="72" t="s">
        <v>377</v>
      </c>
      <c r="G47" s="71" t="s">
        <v>470</v>
      </c>
      <c r="H47" s="66">
        <v>4605.17</v>
      </c>
      <c r="I47" s="71" t="s">
        <v>471</v>
      </c>
      <c r="J47" s="79" t="s">
        <v>460</v>
      </c>
      <c r="K47" s="73" t="s">
        <v>373</v>
      </c>
    </row>
    <row r="48" spans="1:11" x14ac:dyDescent="0.2">
      <c r="A48" s="74" t="s">
        <v>458</v>
      </c>
      <c r="B48" s="71" t="s">
        <v>367</v>
      </c>
      <c r="C48" s="71"/>
      <c r="D48" s="71" t="s">
        <v>397</v>
      </c>
      <c r="E48" s="71" t="s">
        <v>376</v>
      </c>
      <c r="F48" s="72" t="s">
        <v>377</v>
      </c>
      <c r="G48" s="71" t="s">
        <v>472</v>
      </c>
      <c r="H48" s="66">
        <v>4705.28</v>
      </c>
      <c r="I48" s="71" t="s">
        <v>473</v>
      </c>
      <c r="J48" s="79" t="s">
        <v>460</v>
      </c>
      <c r="K48" s="73" t="s">
        <v>373</v>
      </c>
    </row>
    <row r="49" spans="1:11" x14ac:dyDescent="0.2">
      <c r="A49" s="74" t="s">
        <v>458</v>
      </c>
      <c r="B49" s="71" t="s">
        <v>382</v>
      </c>
      <c r="C49" s="71"/>
      <c r="D49" s="71" t="s">
        <v>399</v>
      </c>
      <c r="E49" s="71" t="s">
        <v>369</v>
      </c>
      <c r="F49" s="72" t="s">
        <v>377</v>
      </c>
      <c r="G49" s="71" t="s">
        <v>474</v>
      </c>
      <c r="H49" s="66">
        <v>4805.3900000000003</v>
      </c>
      <c r="I49" s="71" t="s">
        <v>475</v>
      </c>
      <c r="J49" s="79" t="s">
        <v>460</v>
      </c>
      <c r="K49" s="73" t="s">
        <v>373</v>
      </c>
    </row>
    <row r="50" spans="1:11" x14ac:dyDescent="0.2">
      <c r="A50" s="74" t="s">
        <v>458</v>
      </c>
      <c r="B50" s="71" t="s">
        <v>367</v>
      </c>
      <c r="C50" s="71"/>
      <c r="D50" s="71" t="s">
        <v>401</v>
      </c>
      <c r="E50" s="71" t="s">
        <v>376</v>
      </c>
      <c r="F50" s="72" t="s">
        <v>380</v>
      </c>
      <c r="G50" s="71" t="s">
        <v>250</v>
      </c>
      <c r="H50" s="66">
        <v>4905.5</v>
      </c>
      <c r="I50" s="71" t="s">
        <v>476</v>
      </c>
      <c r="J50" s="79" t="s">
        <v>460</v>
      </c>
      <c r="K50" s="73" t="s">
        <v>373</v>
      </c>
    </row>
    <row r="51" spans="1:11" x14ac:dyDescent="0.2">
      <c r="A51" s="74" t="s">
        <v>458</v>
      </c>
      <c r="B51" s="71" t="s">
        <v>382</v>
      </c>
      <c r="C51" s="71"/>
      <c r="D51" s="71" t="s">
        <v>403</v>
      </c>
      <c r="E51" s="71" t="s">
        <v>369</v>
      </c>
      <c r="F51" s="72" t="s">
        <v>380</v>
      </c>
      <c r="G51" s="71" t="s">
        <v>477</v>
      </c>
      <c r="H51" s="66">
        <v>5005.6099999999997</v>
      </c>
      <c r="I51" s="71" t="s">
        <v>478</v>
      </c>
      <c r="J51" s="79" t="s">
        <v>460</v>
      </c>
      <c r="K51" s="73" t="s">
        <v>373</v>
      </c>
    </row>
    <row r="52" spans="1:11" x14ac:dyDescent="0.2">
      <c r="A52" s="74" t="s">
        <v>458</v>
      </c>
      <c r="B52" s="71" t="s">
        <v>367</v>
      </c>
      <c r="C52" s="71"/>
      <c r="D52" s="71" t="s">
        <v>405</v>
      </c>
      <c r="E52" s="71" t="s">
        <v>376</v>
      </c>
      <c r="F52" s="72" t="s">
        <v>384</v>
      </c>
      <c r="G52" s="71" t="s">
        <v>250</v>
      </c>
      <c r="H52" s="66">
        <v>5105.72</v>
      </c>
      <c r="I52" s="71" t="s">
        <v>479</v>
      </c>
      <c r="J52" s="79" t="s">
        <v>460</v>
      </c>
      <c r="K52" s="73" t="s">
        <v>373</v>
      </c>
    </row>
    <row r="53" spans="1:11" x14ac:dyDescent="0.2">
      <c r="A53" s="74" t="s">
        <v>458</v>
      </c>
      <c r="B53" s="71" t="s">
        <v>382</v>
      </c>
      <c r="C53" s="71"/>
      <c r="D53" s="71" t="s">
        <v>407</v>
      </c>
      <c r="E53" s="71" t="s">
        <v>369</v>
      </c>
      <c r="F53" s="72" t="s">
        <v>384</v>
      </c>
      <c r="G53" s="71" t="s">
        <v>466</v>
      </c>
      <c r="H53" s="66">
        <v>5205.83</v>
      </c>
      <c r="I53" s="71" t="s">
        <v>480</v>
      </c>
      <c r="J53" s="79" t="s">
        <v>460</v>
      </c>
      <c r="K53" s="73" t="s">
        <v>373</v>
      </c>
    </row>
    <row r="54" spans="1:11" x14ac:dyDescent="0.2">
      <c r="A54" s="74" t="s">
        <v>458</v>
      </c>
      <c r="B54" s="71" t="s">
        <v>367</v>
      </c>
      <c r="C54" s="71"/>
      <c r="D54" s="71" t="s">
        <v>409</v>
      </c>
      <c r="E54" s="71" t="s">
        <v>376</v>
      </c>
      <c r="F54" s="72" t="s">
        <v>384</v>
      </c>
      <c r="G54" s="71" t="s">
        <v>470</v>
      </c>
      <c r="H54" s="66">
        <v>5305.94</v>
      </c>
      <c r="I54" s="71" t="s">
        <v>481</v>
      </c>
      <c r="J54" s="79" t="s">
        <v>460</v>
      </c>
      <c r="K54" s="73" t="s">
        <v>373</v>
      </c>
    </row>
    <row r="55" spans="1:11" x14ac:dyDescent="0.2">
      <c r="A55" s="74" t="s">
        <v>458</v>
      </c>
      <c r="B55" s="71" t="s">
        <v>382</v>
      </c>
      <c r="C55" s="71"/>
      <c r="D55" s="71" t="s">
        <v>411</v>
      </c>
      <c r="E55" s="71" t="s">
        <v>369</v>
      </c>
      <c r="F55" s="72" t="s">
        <v>384</v>
      </c>
      <c r="G55" s="71" t="s">
        <v>482</v>
      </c>
      <c r="H55" s="66">
        <v>5406.05</v>
      </c>
      <c r="I55" s="71" t="s">
        <v>483</v>
      </c>
      <c r="J55" s="79" t="s">
        <v>460</v>
      </c>
      <c r="K55" s="73" t="s">
        <v>373</v>
      </c>
    </row>
    <row r="56" spans="1:11" x14ac:dyDescent="0.2">
      <c r="A56" s="74" t="s">
        <v>458</v>
      </c>
      <c r="B56" s="71" t="s">
        <v>367</v>
      </c>
      <c r="C56" s="71"/>
      <c r="D56" s="71" t="s">
        <v>413</v>
      </c>
      <c r="E56" s="71" t="s">
        <v>376</v>
      </c>
      <c r="F56" s="72" t="s">
        <v>387</v>
      </c>
      <c r="G56" s="71" t="s">
        <v>250</v>
      </c>
      <c r="H56" s="66">
        <v>5506.16</v>
      </c>
      <c r="I56" s="71" t="s">
        <v>484</v>
      </c>
      <c r="J56" s="79" t="s">
        <v>460</v>
      </c>
      <c r="K56" s="73" t="s">
        <v>373</v>
      </c>
    </row>
    <row r="57" spans="1:11" x14ac:dyDescent="0.2">
      <c r="A57" s="74" t="s">
        <v>458</v>
      </c>
      <c r="B57" s="71" t="s">
        <v>382</v>
      </c>
      <c r="C57" s="71"/>
      <c r="D57" s="71" t="s">
        <v>415</v>
      </c>
      <c r="E57" s="71" t="s">
        <v>369</v>
      </c>
      <c r="F57" s="72" t="s">
        <v>387</v>
      </c>
      <c r="G57" s="71" t="s">
        <v>464</v>
      </c>
      <c r="H57" s="66">
        <v>5606.27</v>
      </c>
      <c r="I57" s="71" t="s">
        <v>485</v>
      </c>
      <c r="J57" s="79" t="s">
        <v>460</v>
      </c>
      <c r="K57" s="73" t="s">
        <v>373</v>
      </c>
    </row>
    <row r="58" spans="1:11" x14ac:dyDescent="0.2">
      <c r="A58" s="74" t="s">
        <v>458</v>
      </c>
      <c r="B58" s="71" t="s">
        <v>367</v>
      </c>
      <c r="C58" s="71"/>
      <c r="D58" s="71" t="s">
        <v>417</v>
      </c>
      <c r="E58" s="71" t="s">
        <v>376</v>
      </c>
      <c r="F58" s="72" t="s">
        <v>387</v>
      </c>
      <c r="G58" s="71" t="s">
        <v>466</v>
      </c>
      <c r="H58" s="66">
        <v>5706.38</v>
      </c>
      <c r="I58" s="71" t="s">
        <v>486</v>
      </c>
      <c r="J58" s="79" t="s">
        <v>460</v>
      </c>
      <c r="K58" s="73" t="s">
        <v>373</v>
      </c>
    </row>
    <row r="59" spans="1:11" x14ac:dyDescent="0.2">
      <c r="A59" s="74" t="s">
        <v>458</v>
      </c>
      <c r="B59" s="71" t="s">
        <v>382</v>
      </c>
      <c r="C59" s="71"/>
      <c r="D59" s="71" t="s">
        <v>419</v>
      </c>
      <c r="E59" s="71" t="s">
        <v>369</v>
      </c>
      <c r="F59" s="72" t="s">
        <v>387</v>
      </c>
      <c r="G59" s="71" t="s">
        <v>487</v>
      </c>
      <c r="H59" s="66">
        <v>5806.49</v>
      </c>
      <c r="I59" s="71" t="s">
        <v>488</v>
      </c>
      <c r="J59" s="79" t="s">
        <v>460</v>
      </c>
      <c r="K59" s="73" t="s">
        <v>373</v>
      </c>
    </row>
    <row r="60" spans="1:11" x14ac:dyDescent="0.2">
      <c r="A60" s="74" t="s">
        <v>458</v>
      </c>
      <c r="B60" s="71" t="s">
        <v>367</v>
      </c>
      <c r="C60" s="71"/>
      <c r="D60" s="71" t="s">
        <v>421</v>
      </c>
      <c r="E60" s="71" t="s">
        <v>376</v>
      </c>
      <c r="F60" s="72" t="s">
        <v>387</v>
      </c>
      <c r="G60" s="71" t="s">
        <v>489</v>
      </c>
      <c r="H60" s="66">
        <v>5906.6</v>
      </c>
      <c r="I60" s="71" t="s">
        <v>490</v>
      </c>
      <c r="J60" s="79" t="s">
        <v>460</v>
      </c>
      <c r="K60" s="73" t="s">
        <v>373</v>
      </c>
    </row>
    <row r="61" spans="1:11" x14ac:dyDescent="0.2">
      <c r="A61" s="74" t="s">
        <v>458</v>
      </c>
      <c r="B61" s="71" t="s">
        <v>382</v>
      </c>
      <c r="C61" s="71"/>
      <c r="D61" s="71" t="s">
        <v>423</v>
      </c>
      <c r="E61" s="71" t="s">
        <v>369</v>
      </c>
      <c r="F61" s="72" t="s">
        <v>390</v>
      </c>
      <c r="G61" s="71" t="s">
        <v>250</v>
      </c>
      <c r="H61" s="66">
        <v>6006.71</v>
      </c>
      <c r="I61" s="71" t="s">
        <v>491</v>
      </c>
      <c r="J61" s="79" t="s">
        <v>460</v>
      </c>
      <c r="K61" s="73" t="s">
        <v>373</v>
      </c>
    </row>
    <row r="62" spans="1:11" x14ac:dyDescent="0.2">
      <c r="A62" s="74" t="s">
        <v>458</v>
      </c>
      <c r="B62" s="71" t="s">
        <v>367</v>
      </c>
      <c r="C62" s="71"/>
      <c r="D62" s="71" t="s">
        <v>425</v>
      </c>
      <c r="E62" s="71" t="s">
        <v>376</v>
      </c>
      <c r="F62" s="72" t="s">
        <v>393</v>
      </c>
      <c r="G62" s="71" t="s">
        <v>251</v>
      </c>
      <c r="H62" s="66">
        <v>6106.82</v>
      </c>
      <c r="I62" s="71" t="s">
        <v>492</v>
      </c>
      <c r="J62" s="79" t="s">
        <v>460</v>
      </c>
      <c r="K62" s="73" t="s">
        <v>373</v>
      </c>
    </row>
    <row r="63" spans="1:11" x14ac:dyDescent="0.2">
      <c r="A63" s="74" t="s">
        <v>458</v>
      </c>
      <c r="B63" s="71" t="s">
        <v>382</v>
      </c>
      <c r="C63" s="71"/>
      <c r="D63" s="71" t="s">
        <v>427</v>
      </c>
      <c r="E63" s="71" t="s">
        <v>369</v>
      </c>
      <c r="F63" s="72" t="s">
        <v>393</v>
      </c>
      <c r="G63" s="71" t="s">
        <v>493</v>
      </c>
      <c r="H63" s="66">
        <v>6206.93</v>
      </c>
      <c r="I63" s="71" t="s">
        <v>494</v>
      </c>
      <c r="J63" s="79" t="s">
        <v>460</v>
      </c>
      <c r="K63" s="73" t="s">
        <v>373</v>
      </c>
    </row>
    <row r="64" spans="1:11" x14ac:dyDescent="0.2">
      <c r="A64" s="74" t="s">
        <v>458</v>
      </c>
      <c r="B64" s="71" t="s">
        <v>367</v>
      </c>
      <c r="C64" s="71"/>
      <c r="D64" s="71" t="s">
        <v>429</v>
      </c>
      <c r="E64" s="71" t="s">
        <v>376</v>
      </c>
      <c r="F64" s="72" t="s">
        <v>370</v>
      </c>
      <c r="G64" s="71" t="s">
        <v>250</v>
      </c>
      <c r="H64" s="66">
        <v>6307.04</v>
      </c>
      <c r="I64" s="71" t="s">
        <v>495</v>
      </c>
      <c r="J64" s="79" t="s">
        <v>460</v>
      </c>
      <c r="K64" s="73" t="s">
        <v>373</v>
      </c>
    </row>
    <row r="65" spans="1:12" x14ac:dyDescent="0.2">
      <c r="A65" s="74" t="s">
        <v>458</v>
      </c>
      <c r="B65" s="71" t="s">
        <v>382</v>
      </c>
      <c r="C65" s="71"/>
      <c r="D65" s="71" t="s">
        <v>431</v>
      </c>
      <c r="E65" s="71" t="s">
        <v>369</v>
      </c>
      <c r="F65" s="72" t="s">
        <v>377</v>
      </c>
      <c r="G65" s="71" t="s">
        <v>250</v>
      </c>
      <c r="H65" s="66">
        <v>6407.15</v>
      </c>
      <c r="I65" s="71" t="s">
        <v>496</v>
      </c>
      <c r="J65" s="79" t="s">
        <v>460</v>
      </c>
      <c r="K65" s="73" t="s">
        <v>373</v>
      </c>
    </row>
    <row r="66" spans="1:12" x14ac:dyDescent="0.2">
      <c r="A66" s="74" t="s">
        <v>458</v>
      </c>
      <c r="B66" s="71" t="s">
        <v>367</v>
      </c>
      <c r="C66" s="71"/>
      <c r="D66" s="71" t="s">
        <v>433</v>
      </c>
      <c r="E66" s="71" t="s">
        <v>376</v>
      </c>
      <c r="F66" s="72" t="s">
        <v>377</v>
      </c>
      <c r="G66" s="71" t="s">
        <v>462</v>
      </c>
      <c r="H66" s="66">
        <v>6507.26</v>
      </c>
      <c r="I66" s="71" t="s">
        <v>497</v>
      </c>
      <c r="J66" s="79" t="s">
        <v>460</v>
      </c>
      <c r="K66" s="73" t="s">
        <v>373</v>
      </c>
    </row>
    <row r="67" spans="1:12" x14ac:dyDescent="0.2">
      <c r="A67" s="74" t="s">
        <v>458</v>
      </c>
      <c r="B67" s="71" t="s">
        <v>382</v>
      </c>
      <c r="C67" s="71"/>
      <c r="D67" s="71" t="s">
        <v>435</v>
      </c>
      <c r="E67" s="71" t="s">
        <v>369</v>
      </c>
      <c r="F67" s="72" t="s">
        <v>377</v>
      </c>
      <c r="G67" s="71" t="s">
        <v>464</v>
      </c>
      <c r="H67" s="66">
        <v>6607.37</v>
      </c>
      <c r="I67" s="71" t="s">
        <v>498</v>
      </c>
      <c r="J67" s="79" t="s">
        <v>460</v>
      </c>
      <c r="K67" s="73" t="s">
        <v>373</v>
      </c>
    </row>
    <row r="68" spans="1:12" x14ac:dyDescent="0.2">
      <c r="A68" s="74" t="s">
        <v>458</v>
      </c>
      <c r="B68" s="71" t="s">
        <v>367</v>
      </c>
      <c r="C68" s="71"/>
      <c r="D68" s="71" t="s">
        <v>437</v>
      </c>
      <c r="E68" s="71" t="s">
        <v>376</v>
      </c>
      <c r="F68" s="72" t="s">
        <v>377</v>
      </c>
      <c r="G68" s="71" t="s">
        <v>466</v>
      </c>
      <c r="H68" s="66">
        <v>6707.48</v>
      </c>
      <c r="I68" s="71" t="s">
        <v>499</v>
      </c>
      <c r="J68" s="79" t="s">
        <v>460</v>
      </c>
      <c r="K68" s="73" t="s">
        <v>373</v>
      </c>
    </row>
    <row r="69" spans="1:12" x14ac:dyDescent="0.2">
      <c r="A69" s="74" t="s">
        <v>458</v>
      </c>
      <c r="B69" s="71" t="s">
        <v>382</v>
      </c>
      <c r="C69" s="71"/>
      <c r="D69" s="71" t="s">
        <v>439</v>
      </c>
      <c r="E69" s="71" t="s">
        <v>369</v>
      </c>
      <c r="F69" s="72" t="s">
        <v>377</v>
      </c>
      <c r="G69" s="71" t="s">
        <v>468</v>
      </c>
      <c r="H69" s="66">
        <v>6807.59</v>
      </c>
      <c r="I69" s="71" t="s">
        <v>500</v>
      </c>
      <c r="J69" s="79" t="s">
        <v>460</v>
      </c>
      <c r="K69" s="73" t="s">
        <v>373</v>
      </c>
    </row>
    <row r="70" spans="1:12" x14ac:dyDescent="0.2">
      <c r="A70" s="74" t="s">
        <v>458</v>
      </c>
      <c r="B70" s="71" t="s">
        <v>367</v>
      </c>
      <c r="C70" s="71"/>
      <c r="D70" s="71" t="s">
        <v>501</v>
      </c>
      <c r="E70" s="71" t="s">
        <v>376</v>
      </c>
      <c r="F70" s="72" t="s">
        <v>377</v>
      </c>
      <c r="G70" s="71" t="s">
        <v>470</v>
      </c>
      <c r="H70" s="66">
        <v>6907.7</v>
      </c>
      <c r="I70" s="71" t="s">
        <v>502</v>
      </c>
      <c r="J70" s="79" t="s">
        <v>460</v>
      </c>
      <c r="K70" s="73" t="s">
        <v>373</v>
      </c>
    </row>
    <row r="71" spans="1:12" x14ac:dyDescent="0.2">
      <c r="A71" s="74" t="s">
        <v>458</v>
      </c>
      <c r="B71" s="71" t="s">
        <v>382</v>
      </c>
      <c r="C71" s="71"/>
      <c r="D71" s="71" t="s">
        <v>250</v>
      </c>
      <c r="E71" s="71" t="s">
        <v>369</v>
      </c>
      <c r="F71" s="72" t="s">
        <v>377</v>
      </c>
      <c r="G71" s="71" t="s">
        <v>472</v>
      </c>
      <c r="H71" s="66">
        <v>7007.81</v>
      </c>
      <c r="I71" s="71" t="s">
        <v>503</v>
      </c>
      <c r="J71" s="79" t="s">
        <v>460</v>
      </c>
      <c r="K71" s="73" t="s">
        <v>373</v>
      </c>
    </row>
    <row r="72" spans="1:12" x14ac:dyDescent="0.2">
      <c r="A72" s="74" t="s">
        <v>458</v>
      </c>
      <c r="B72" s="71" t="s">
        <v>367</v>
      </c>
      <c r="C72" s="71"/>
      <c r="D72" s="71" t="s">
        <v>454</v>
      </c>
      <c r="E72" s="71" t="s">
        <v>376</v>
      </c>
      <c r="F72" s="72" t="s">
        <v>377</v>
      </c>
      <c r="G72" s="71" t="s">
        <v>474</v>
      </c>
      <c r="H72" s="66">
        <v>7107.92</v>
      </c>
      <c r="I72" s="71" t="s">
        <v>504</v>
      </c>
      <c r="J72" s="79" t="s">
        <v>460</v>
      </c>
      <c r="K72" s="73" t="s">
        <v>373</v>
      </c>
    </row>
    <row r="73" spans="1:12" x14ac:dyDescent="0.2">
      <c r="A73" s="74" t="s">
        <v>458</v>
      </c>
      <c r="B73" s="71" t="s">
        <v>382</v>
      </c>
      <c r="C73" s="71"/>
      <c r="D73" s="71" t="s">
        <v>456</v>
      </c>
      <c r="E73" s="71" t="s">
        <v>369</v>
      </c>
      <c r="F73" s="72" t="s">
        <v>380</v>
      </c>
      <c r="G73" s="71" t="s">
        <v>250</v>
      </c>
      <c r="H73" s="66">
        <v>7208.03</v>
      </c>
      <c r="I73" s="71" t="s">
        <v>505</v>
      </c>
      <c r="J73" s="79" t="s">
        <v>460</v>
      </c>
      <c r="K73" s="73" t="s">
        <v>373</v>
      </c>
      <c r="L73" s="46">
        <f>SUM(H2:H73)</f>
        <v>263096.99999999994</v>
      </c>
    </row>
    <row r="76" spans="1:12" x14ac:dyDescent="0.2">
      <c r="A76" s="81" t="s">
        <v>506</v>
      </c>
      <c r="B76" s="62"/>
      <c r="C76" s="62"/>
      <c r="D76" s="62"/>
      <c r="E76" s="62"/>
      <c r="F76" s="62"/>
      <c r="G76" s="62"/>
      <c r="H76" s="62"/>
      <c r="I76" s="62"/>
      <c r="J76" s="62"/>
      <c r="K76" s="62"/>
      <c r="L76" s="62"/>
    </row>
    <row r="77" spans="1:12" x14ac:dyDescent="0.2">
      <c r="A77" s="82" t="s">
        <v>858</v>
      </c>
      <c r="B77" s="83"/>
      <c r="C77" s="83"/>
      <c r="D77" s="82" t="s">
        <v>859</v>
      </c>
      <c r="E77" s="83"/>
      <c r="F77" s="83"/>
      <c r="G77" s="83"/>
      <c r="H77" s="83"/>
      <c r="I77" s="83"/>
      <c r="J77" s="83"/>
      <c r="K77" s="83"/>
      <c r="L77" s="83"/>
    </row>
    <row r="78" spans="1:12" ht="17" x14ac:dyDescent="0.2">
      <c r="A78" s="24" t="s">
        <v>860</v>
      </c>
      <c r="B78" s="24" t="s">
        <v>861</v>
      </c>
      <c r="C78" s="24" t="s">
        <v>862</v>
      </c>
      <c r="D78" s="24" t="s">
        <v>863</v>
      </c>
      <c r="E78" s="24" t="s">
        <v>507</v>
      </c>
      <c r="F78" s="24" t="s">
        <v>508</v>
      </c>
      <c r="G78" s="24" t="s">
        <v>509</v>
      </c>
      <c r="H78" s="24" t="s">
        <v>864</v>
      </c>
      <c r="I78" s="24" t="s">
        <v>865</v>
      </c>
      <c r="J78" s="24" t="s">
        <v>256</v>
      </c>
      <c r="K78" s="24" t="s">
        <v>510</v>
      </c>
      <c r="L78" s="24" t="s">
        <v>511</v>
      </c>
    </row>
    <row r="79" spans="1:12" x14ac:dyDescent="0.2">
      <c r="A79" s="62" t="s">
        <v>817</v>
      </c>
      <c r="B79" s="62" t="s">
        <v>512</v>
      </c>
      <c r="C79" s="62" t="s">
        <v>16</v>
      </c>
      <c r="D79" s="62" t="s">
        <v>866</v>
      </c>
      <c r="E79" s="62" t="s">
        <v>513</v>
      </c>
      <c r="F79" s="62" t="s">
        <v>215</v>
      </c>
      <c r="G79" s="62">
        <v>0.05</v>
      </c>
      <c r="H79" s="62" t="s">
        <v>16</v>
      </c>
      <c r="I79" s="145">
        <v>7208.03</v>
      </c>
      <c r="J79" s="62" t="s">
        <v>514</v>
      </c>
      <c r="K79" s="62"/>
      <c r="L79" s="62"/>
    </row>
    <row r="80" spans="1:12" x14ac:dyDescent="0.2">
      <c r="A80" s="62" t="s">
        <v>817</v>
      </c>
      <c r="B80" s="62" t="s">
        <v>512</v>
      </c>
      <c r="C80" s="62" t="s">
        <v>248</v>
      </c>
      <c r="D80" s="62" t="s">
        <v>867</v>
      </c>
      <c r="E80" s="62" t="s">
        <v>23</v>
      </c>
      <c r="F80" s="62" t="s">
        <v>220</v>
      </c>
      <c r="G80" s="62">
        <v>0.03</v>
      </c>
      <c r="H80" s="62" t="s">
        <v>515</v>
      </c>
      <c r="I80" s="145">
        <v>7107.92</v>
      </c>
      <c r="J80" s="62" t="s">
        <v>516</v>
      </c>
      <c r="K80" s="62"/>
      <c r="L80" s="62"/>
    </row>
    <row r="81" spans="1:12" x14ac:dyDescent="0.2">
      <c r="A81" s="62" t="s">
        <v>817</v>
      </c>
      <c r="B81" s="62" t="s">
        <v>512</v>
      </c>
      <c r="C81" s="62" t="s">
        <v>16</v>
      </c>
      <c r="D81" s="62" t="s">
        <v>868</v>
      </c>
      <c r="E81" s="62" t="s">
        <v>16</v>
      </c>
      <c r="F81" s="62" t="s">
        <v>215</v>
      </c>
      <c r="G81" s="62">
        <v>0.03</v>
      </c>
      <c r="H81" s="62" t="s">
        <v>517</v>
      </c>
      <c r="I81" s="145">
        <v>7007.81</v>
      </c>
      <c r="J81" s="62" t="s">
        <v>518</v>
      </c>
      <c r="K81" s="62"/>
      <c r="L81" s="62"/>
    </row>
    <row r="82" spans="1:12" x14ac:dyDescent="0.2">
      <c r="A82" s="62" t="s">
        <v>817</v>
      </c>
      <c r="B82" s="62" t="s">
        <v>512</v>
      </c>
      <c r="C82" s="62" t="s">
        <v>248</v>
      </c>
      <c r="D82" s="62" t="s">
        <v>869</v>
      </c>
      <c r="E82" s="62" t="s">
        <v>165</v>
      </c>
      <c r="F82" s="62" t="s">
        <v>220</v>
      </c>
      <c r="G82" s="62">
        <v>0.03</v>
      </c>
      <c r="H82" s="62" t="s">
        <v>519</v>
      </c>
      <c r="I82" s="145">
        <v>6907.7</v>
      </c>
      <c r="J82" s="62" t="s">
        <v>520</v>
      </c>
      <c r="K82" s="62"/>
      <c r="L82" s="62"/>
    </row>
    <row r="83" spans="1:12" x14ac:dyDescent="0.2">
      <c r="A83" s="62" t="s">
        <v>817</v>
      </c>
      <c r="B83" s="62" t="s">
        <v>512</v>
      </c>
      <c r="C83" s="62" t="s">
        <v>16</v>
      </c>
      <c r="D83" s="62" t="s">
        <v>870</v>
      </c>
      <c r="E83" s="62" t="s">
        <v>164</v>
      </c>
      <c r="F83" s="62" t="s">
        <v>215</v>
      </c>
      <c r="G83" s="62">
        <v>0.03</v>
      </c>
      <c r="H83" s="62" t="s">
        <v>521</v>
      </c>
      <c r="I83" s="145">
        <v>6807.59</v>
      </c>
      <c r="J83" s="62" t="s">
        <v>522</v>
      </c>
      <c r="K83" s="62"/>
      <c r="L83" s="62"/>
    </row>
    <row r="84" spans="1:12" x14ac:dyDescent="0.2">
      <c r="A84" s="62" t="s">
        <v>817</v>
      </c>
      <c r="B84" s="62" t="s">
        <v>512</v>
      </c>
      <c r="C84" s="62" t="s">
        <v>248</v>
      </c>
      <c r="D84" s="62" t="s">
        <v>871</v>
      </c>
      <c r="E84" s="62" t="s">
        <v>163</v>
      </c>
      <c r="F84" s="62" t="s">
        <v>220</v>
      </c>
      <c r="G84" s="62">
        <v>0.03</v>
      </c>
      <c r="H84" s="62" t="s">
        <v>523</v>
      </c>
      <c r="I84" s="145">
        <v>6707.48</v>
      </c>
      <c r="J84" s="62" t="s">
        <v>524</v>
      </c>
      <c r="K84" s="62"/>
      <c r="L84" s="62"/>
    </row>
    <row r="85" spans="1:12" x14ac:dyDescent="0.2">
      <c r="A85" s="62" t="s">
        <v>817</v>
      </c>
      <c r="B85" s="62" t="s">
        <v>512</v>
      </c>
      <c r="C85" s="62" t="s">
        <v>16</v>
      </c>
      <c r="D85" s="62" t="s">
        <v>872</v>
      </c>
      <c r="E85" s="62" t="s">
        <v>162</v>
      </c>
      <c r="F85" s="62" t="s">
        <v>215</v>
      </c>
      <c r="G85" s="62">
        <v>0.03</v>
      </c>
      <c r="H85" s="62" t="s">
        <v>525</v>
      </c>
      <c r="I85" s="145">
        <v>6607.37</v>
      </c>
      <c r="J85" s="62" t="s">
        <v>526</v>
      </c>
      <c r="K85" s="62"/>
      <c r="L85" s="62"/>
    </row>
    <row r="86" spans="1:12" x14ac:dyDescent="0.2">
      <c r="A86" s="62" t="s">
        <v>817</v>
      </c>
      <c r="B86" s="62" t="s">
        <v>512</v>
      </c>
      <c r="C86" s="62" t="s">
        <v>248</v>
      </c>
      <c r="D86" s="62" t="s">
        <v>873</v>
      </c>
      <c r="E86" s="62" t="s">
        <v>161</v>
      </c>
      <c r="F86" s="62" t="s">
        <v>220</v>
      </c>
      <c r="G86" s="62">
        <v>0.03</v>
      </c>
      <c r="H86" s="62" t="s">
        <v>527</v>
      </c>
      <c r="I86" s="145">
        <v>6507.26</v>
      </c>
      <c r="J86" s="62" t="s">
        <v>528</v>
      </c>
      <c r="K86" s="62"/>
      <c r="L86" s="62"/>
    </row>
    <row r="87" spans="1:12" x14ac:dyDescent="0.2">
      <c r="A87" s="62" t="s">
        <v>817</v>
      </c>
      <c r="B87" s="62" t="s">
        <v>512</v>
      </c>
      <c r="C87" s="62" t="s">
        <v>16</v>
      </c>
      <c r="D87" s="62" t="s">
        <v>874</v>
      </c>
      <c r="E87" s="62" t="s">
        <v>160</v>
      </c>
      <c r="F87" s="62" t="s">
        <v>215</v>
      </c>
      <c r="G87" s="62">
        <v>0.03</v>
      </c>
      <c r="H87" s="62" t="s">
        <v>16</v>
      </c>
      <c r="I87" s="145">
        <v>6407.15</v>
      </c>
      <c r="J87" s="62" t="s">
        <v>529</v>
      </c>
      <c r="K87" s="62"/>
      <c r="L87" s="62"/>
    </row>
    <row r="88" spans="1:12" x14ac:dyDescent="0.2">
      <c r="A88" s="62" t="s">
        <v>817</v>
      </c>
      <c r="B88" s="62" t="s">
        <v>512</v>
      </c>
      <c r="C88" s="62" t="s">
        <v>248</v>
      </c>
      <c r="D88" s="62" t="s">
        <v>875</v>
      </c>
      <c r="E88" s="62" t="s">
        <v>159</v>
      </c>
      <c r="F88" s="62" t="s">
        <v>220</v>
      </c>
      <c r="G88" s="62">
        <v>1.4999999999999999E-2</v>
      </c>
      <c r="H88" s="62" t="s">
        <v>16</v>
      </c>
      <c r="I88" s="145">
        <v>6307.04</v>
      </c>
      <c r="J88" s="62" t="s">
        <v>530</v>
      </c>
      <c r="K88" s="62"/>
      <c r="L88" s="62"/>
    </row>
    <row r="89" spans="1:12" x14ac:dyDescent="0.2">
      <c r="A89" s="62" t="s">
        <v>817</v>
      </c>
      <c r="B89" s="62" t="s">
        <v>512</v>
      </c>
      <c r="C89" s="62" t="s">
        <v>16</v>
      </c>
      <c r="D89" s="62" t="s">
        <v>876</v>
      </c>
      <c r="E89" s="62" t="s">
        <v>158</v>
      </c>
      <c r="F89" s="62" t="s">
        <v>215</v>
      </c>
      <c r="G89" s="62">
        <v>0.17</v>
      </c>
      <c r="H89" s="62" t="s">
        <v>527</v>
      </c>
      <c r="I89" s="145">
        <v>6206.93</v>
      </c>
      <c r="J89" s="62" t="s">
        <v>531</v>
      </c>
      <c r="K89" s="62"/>
      <c r="L89" s="62"/>
    </row>
    <row r="90" spans="1:12" x14ac:dyDescent="0.2">
      <c r="A90" s="62" t="s">
        <v>817</v>
      </c>
      <c r="B90" s="62" t="s">
        <v>512</v>
      </c>
      <c r="C90" s="62" t="s">
        <v>248</v>
      </c>
      <c r="D90" s="62" t="s">
        <v>877</v>
      </c>
      <c r="E90" s="62" t="s">
        <v>157</v>
      </c>
      <c r="F90" s="62" t="s">
        <v>220</v>
      </c>
      <c r="G90" s="62">
        <v>0.17</v>
      </c>
      <c r="H90" s="62" t="s">
        <v>16</v>
      </c>
      <c r="I90" s="145">
        <v>6106.82</v>
      </c>
      <c r="J90" s="62" t="s">
        <v>532</v>
      </c>
      <c r="K90" s="62"/>
      <c r="L90" s="62"/>
    </row>
    <row r="91" spans="1:12" x14ac:dyDescent="0.2">
      <c r="A91" s="62" t="s">
        <v>817</v>
      </c>
      <c r="B91" s="62" t="s">
        <v>512</v>
      </c>
      <c r="C91" s="62" t="s">
        <v>16</v>
      </c>
      <c r="D91" s="62" t="s">
        <v>878</v>
      </c>
      <c r="E91" s="62" t="s">
        <v>155</v>
      </c>
      <c r="F91" s="62" t="s">
        <v>215</v>
      </c>
      <c r="G91" s="62">
        <v>0.13</v>
      </c>
      <c r="H91" s="62" t="s">
        <v>16</v>
      </c>
      <c r="I91" s="145">
        <v>6006.71</v>
      </c>
      <c r="J91" s="62" t="s">
        <v>533</v>
      </c>
      <c r="K91" s="62"/>
      <c r="L91" s="62"/>
    </row>
    <row r="92" spans="1:12" x14ac:dyDescent="0.2">
      <c r="A92" s="62" t="s">
        <v>817</v>
      </c>
      <c r="B92" s="62" t="s">
        <v>512</v>
      </c>
      <c r="C92" s="62" t="s">
        <v>248</v>
      </c>
      <c r="D92" s="62" t="s">
        <v>879</v>
      </c>
      <c r="E92" s="62" t="s">
        <v>154</v>
      </c>
      <c r="F92" s="62" t="s">
        <v>220</v>
      </c>
      <c r="G92" s="62">
        <v>0.11</v>
      </c>
      <c r="H92" s="62" t="s">
        <v>534</v>
      </c>
      <c r="I92" s="145">
        <v>5906.6</v>
      </c>
      <c r="J92" s="62" t="s">
        <v>535</v>
      </c>
      <c r="K92" s="62"/>
      <c r="L92" s="62"/>
    </row>
    <row r="93" spans="1:12" x14ac:dyDescent="0.2">
      <c r="A93" s="62" t="s">
        <v>817</v>
      </c>
      <c r="B93" s="62" t="s">
        <v>512</v>
      </c>
      <c r="C93" s="62" t="s">
        <v>16</v>
      </c>
      <c r="D93" s="62" t="s">
        <v>880</v>
      </c>
      <c r="E93" s="62" t="s">
        <v>153</v>
      </c>
      <c r="F93" s="62" t="s">
        <v>215</v>
      </c>
      <c r="G93" s="62">
        <v>0.11</v>
      </c>
      <c r="H93" s="62" t="s">
        <v>521</v>
      </c>
      <c r="I93" s="145">
        <v>5806.49</v>
      </c>
      <c r="J93" s="62" t="s">
        <v>536</v>
      </c>
      <c r="K93" s="62"/>
      <c r="L93" s="62"/>
    </row>
    <row r="94" spans="1:12" x14ac:dyDescent="0.2">
      <c r="A94" s="62" t="s">
        <v>817</v>
      </c>
      <c r="B94" s="62" t="s">
        <v>512</v>
      </c>
      <c r="C94" s="62" t="s">
        <v>248</v>
      </c>
      <c r="D94" s="62" t="s">
        <v>881</v>
      </c>
      <c r="E94" s="62" t="s">
        <v>152</v>
      </c>
      <c r="F94" s="62" t="s">
        <v>220</v>
      </c>
      <c r="G94" s="62">
        <v>0.11</v>
      </c>
      <c r="H94" s="62" t="s">
        <v>523</v>
      </c>
      <c r="I94" s="145">
        <v>5706.38</v>
      </c>
      <c r="J94" s="62" t="s">
        <v>537</v>
      </c>
      <c r="K94" s="62"/>
      <c r="L94" s="62"/>
    </row>
    <row r="95" spans="1:12" x14ac:dyDescent="0.2">
      <c r="A95" s="62" t="s">
        <v>817</v>
      </c>
      <c r="B95" s="62" t="s">
        <v>512</v>
      </c>
      <c r="C95" s="62" t="s">
        <v>16</v>
      </c>
      <c r="D95" s="62" t="s">
        <v>882</v>
      </c>
      <c r="E95" s="62" t="s">
        <v>151</v>
      </c>
      <c r="F95" s="62" t="s">
        <v>215</v>
      </c>
      <c r="G95" s="62">
        <v>0.11</v>
      </c>
      <c r="H95" s="62" t="s">
        <v>525</v>
      </c>
      <c r="I95" s="145">
        <v>5606.27</v>
      </c>
      <c r="J95" s="62" t="s">
        <v>538</v>
      </c>
      <c r="K95" s="62"/>
      <c r="L95" s="62"/>
    </row>
    <row r="96" spans="1:12" x14ac:dyDescent="0.2">
      <c r="A96" s="62" t="s">
        <v>817</v>
      </c>
      <c r="B96" s="62" t="s">
        <v>512</v>
      </c>
      <c r="C96" s="62" t="s">
        <v>248</v>
      </c>
      <c r="D96" s="62" t="s">
        <v>883</v>
      </c>
      <c r="E96" s="62" t="s">
        <v>150</v>
      </c>
      <c r="F96" s="62" t="s">
        <v>220</v>
      </c>
      <c r="G96" s="62">
        <v>0.11</v>
      </c>
      <c r="H96" s="62" t="s">
        <v>16</v>
      </c>
      <c r="I96" s="145">
        <v>5506.16</v>
      </c>
      <c r="J96" s="62" t="s">
        <v>539</v>
      </c>
      <c r="K96" s="62"/>
      <c r="L96" s="62"/>
    </row>
    <row r="97" spans="1:12" x14ac:dyDescent="0.2">
      <c r="A97" s="62" t="s">
        <v>817</v>
      </c>
      <c r="B97" s="62" t="s">
        <v>512</v>
      </c>
      <c r="C97" s="62" t="s">
        <v>16</v>
      </c>
      <c r="D97" s="62" t="s">
        <v>884</v>
      </c>
      <c r="E97" s="62" t="s">
        <v>148</v>
      </c>
      <c r="F97" s="62" t="s">
        <v>215</v>
      </c>
      <c r="G97" s="62">
        <v>0.06</v>
      </c>
      <c r="H97" s="62" t="s">
        <v>517</v>
      </c>
      <c r="I97" s="145">
        <v>5406.05</v>
      </c>
      <c r="J97" s="62" t="s">
        <v>540</v>
      </c>
      <c r="K97" s="62"/>
      <c r="L97" s="62"/>
    </row>
    <row r="98" spans="1:12" x14ac:dyDescent="0.2">
      <c r="A98" s="62" t="s">
        <v>817</v>
      </c>
      <c r="B98" s="62" t="s">
        <v>512</v>
      </c>
      <c r="C98" s="62" t="s">
        <v>248</v>
      </c>
      <c r="D98" s="62" t="s">
        <v>885</v>
      </c>
      <c r="E98" s="62" t="s">
        <v>147</v>
      </c>
      <c r="F98" s="62" t="s">
        <v>220</v>
      </c>
      <c r="G98" s="62">
        <v>0.06</v>
      </c>
      <c r="H98" s="62" t="s">
        <v>519</v>
      </c>
      <c r="I98" s="145">
        <v>5305.94</v>
      </c>
      <c r="J98" s="62" t="s">
        <v>541</v>
      </c>
      <c r="K98" s="62"/>
      <c r="L98" s="62"/>
    </row>
    <row r="99" spans="1:12" x14ac:dyDescent="0.2">
      <c r="A99" s="62" t="s">
        <v>817</v>
      </c>
      <c r="B99" s="62" t="s">
        <v>512</v>
      </c>
      <c r="C99" s="62" t="s">
        <v>16</v>
      </c>
      <c r="D99" s="62" t="s">
        <v>886</v>
      </c>
      <c r="E99" s="62" t="s">
        <v>146</v>
      </c>
      <c r="F99" s="62" t="s">
        <v>215</v>
      </c>
      <c r="G99" s="62">
        <v>0.06</v>
      </c>
      <c r="H99" s="62" t="s">
        <v>523</v>
      </c>
      <c r="I99" s="145">
        <v>5205.83</v>
      </c>
      <c r="J99" s="62" t="s">
        <v>542</v>
      </c>
      <c r="K99" s="62"/>
      <c r="L99" s="62"/>
    </row>
    <row r="100" spans="1:12" x14ac:dyDescent="0.2">
      <c r="A100" s="62" t="s">
        <v>817</v>
      </c>
      <c r="B100" s="62" t="s">
        <v>512</v>
      </c>
      <c r="C100" s="62" t="s">
        <v>248</v>
      </c>
      <c r="D100" s="62" t="s">
        <v>887</v>
      </c>
      <c r="E100" s="62" t="s">
        <v>145</v>
      </c>
      <c r="F100" s="62" t="s">
        <v>220</v>
      </c>
      <c r="G100" s="62">
        <v>0.06</v>
      </c>
      <c r="H100" s="62" t="s">
        <v>16</v>
      </c>
      <c r="I100" s="145">
        <v>5105.72</v>
      </c>
      <c r="J100" s="62" t="s">
        <v>543</v>
      </c>
      <c r="K100" s="62"/>
      <c r="L100" s="62"/>
    </row>
    <row r="101" spans="1:12" x14ac:dyDescent="0.2">
      <c r="A101" s="62" t="s">
        <v>817</v>
      </c>
      <c r="B101" s="62" t="s">
        <v>512</v>
      </c>
      <c r="C101" s="62" t="s">
        <v>16</v>
      </c>
      <c r="D101" s="62" t="s">
        <v>888</v>
      </c>
      <c r="E101" s="62" t="s">
        <v>144</v>
      </c>
      <c r="F101" s="62" t="s">
        <v>215</v>
      </c>
      <c r="G101" s="62">
        <v>0.05</v>
      </c>
      <c r="H101" s="62" t="s">
        <v>534</v>
      </c>
      <c r="I101" s="145">
        <v>5005.6099999999997</v>
      </c>
      <c r="J101" s="62" t="s">
        <v>544</v>
      </c>
      <c r="K101" s="62"/>
      <c r="L101" s="62"/>
    </row>
    <row r="102" spans="1:12" x14ac:dyDescent="0.2">
      <c r="A102" s="62" t="s">
        <v>817</v>
      </c>
      <c r="B102" s="62" t="s">
        <v>512</v>
      </c>
      <c r="C102" s="62" t="s">
        <v>248</v>
      </c>
      <c r="D102" s="62" t="s">
        <v>889</v>
      </c>
      <c r="E102" s="62" t="s">
        <v>143</v>
      </c>
      <c r="F102" s="62" t="s">
        <v>220</v>
      </c>
      <c r="G102" s="62">
        <v>0.05</v>
      </c>
      <c r="H102" s="62" t="s">
        <v>16</v>
      </c>
      <c r="I102" s="145">
        <v>4905.5</v>
      </c>
      <c r="J102" s="62" t="s">
        <v>545</v>
      </c>
      <c r="K102" s="62"/>
      <c r="L102" s="62"/>
    </row>
    <row r="103" spans="1:12" x14ac:dyDescent="0.2">
      <c r="A103" s="62" t="s">
        <v>817</v>
      </c>
      <c r="B103" s="62" t="s">
        <v>512</v>
      </c>
      <c r="C103" s="62" t="s">
        <v>16</v>
      </c>
      <c r="D103" s="62" t="s">
        <v>890</v>
      </c>
      <c r="E103" s="62" t="s">
        <v>142</v>
      </c>
      <c r="F103" s="62" t="s">
        <v>215</v>
      </c>
      <c r="G103" s="62">
        <v>0.03</v>
      </c>
      <c r="H103" s="62" t="s">
        <v>515</v>
      </c>
      <c r="I103" s="145">
        <v>4805.3900000000003</v>
      </c>
      <c r="J103" s="62" t="s">
        <v>546</v>
      </c>
      <c r="K103" s="62"/>
      <c r="L103" s="62"/>
    </row>
    <row r="104" spans="1:12" x14ac:dyDescent="0.2">
      <c r="A104" s="62" t="s">
        <v>817</v>
      </c>
      <c r="B104" s="62" t="s">
        <v>512</v>
      </c>
      <c r="C104" s="62" t="s">
        <v>248</v>
      </c>
      <c r="D104" s="62" t="s">
        <v>891</v>
      </c>
      <c r="E104" s="62" t="s">
        <v>297</v>
      </c>
      <c r="F104" s="62" t="s">
        <v>220</v>
      </c>
      <c r="G104" s="62">
        <v>0.03</v>
      </c>
      <c r="H104" s="62" t="s">
        <v>517</v>
      </c>
      <c r="I104" s="145">
        <v>4705.28</v>
      </c>
      <c r="J104" s="62" t="s">
        <v>547</v>
      </c>
      <c r="K104" s="62"/>
      <c r="L104" s="62"/>
    </row>
    <row r="105" spans="1:12" x14ac:dyDescent="0.2">
      <c r="A105" s="62" t="s">
        <v>817</v>
      </c>
      <c r="B105" s="62" t="s">
        <v>512</v>
      </c>
      <c r="C105" s="62" t="s">
        <v>16</v>
      </c>
      <c r="D105" s="62" t="s">
        <v>892</v>
      </c>
      <c r="E105" s="62" t="s">
        <v>140</v>
      </c>
      <c r="F105" s="62" t="s">
        <v>215</v>
      </c>
      <c r="G105" s="62">
        <v>0.03</v>
      </c>
      <c r="H105" s="62" t="s">
        <v>519</v>
      </c>
      <c r="I105" s="145">
        <v>4605.17</v>
      </c>
      <c r="J105" s="62" t="s">
        <v>548</v>
      </c>
      <c r="K105" s="62"/>
      <c r="L105" s="62"/>
    </row>
    <row r="106" spans="1:12" x14ac:dyDescent="0.2">
      <c r="A106" s="62" t="s">
        <v>817</v>
      </c>
      <c r="B106" s="62" t="s">
        <v>512</v>
      </c>
      <c r="C106" s="62" t="s">
        <v>248</v>
      </c>
      <c r="D106" s="62" t="s">
        <v>893</v>
      </c>
      <c r="E106" s="62" t="s">
        <v>139</v>
      </c>
      <c r="F106" s="62" t="s">
        <v>220</v>
      </c>
      <c r="G106" s="62">
        <v>0.03</v>
      </c>
      <c r="H106" s="62" t="s">
        <v>521</v>
      </c>
      <c r="I106" s="145">
        <v>4505.0600000000004</v>
      </c>
      <c r="J106" s="62" t="s">
        <v>549</v>
      </c>
      <c r="K106" s="62"/>
      <c r="L106" s="62"/>
    </row>
    <row r="107" spans="1:12" x14ac:dyDescent="0.2">
      <c r="A107" s="62" t="s">
        <v>817</v>
      </c>
      <c r="B107" s="62" t="s">
        <v>512</v>
      </c>
      <c r="C107" s="62" t="s">
        <v>16</v>
      </c>
      <c r="D107" s="62" t="s">
        <v>894</v>
      </c>
      <c r="E107" s="62" t="s">
        <v>138</v>
      </c>
      <c r="F107" s="62" t="s">
        <v>215</v>
      </c>
      <c r="G107" s="62">
        <v>0.03</v>
      </c>
      <c r="H107" s="62" t="s">
        <v>523</v>
      </c>
      <c r="I107" s="145">
        <v>4404.95</v>
      </c>
      <c r="J107" s="62" t="s">
        <v>550</v>
      </c>
      <c r="K107" s="62"/>
      <c r="L107" s="62"/>
    </row>
    <row r="108" spans="1:12" x14ac:dyDescent="0.2">
      <c r="A108" s="62" t="s">
        <v>817</v>
      </c>
      <c r="B108" s="62" t="s">
        <v>512</v>
      </c>
      <c r="C108" s="62" t="s">
        <v>248</v>
      </c>
      <c r="D108" s="62" t="s">
        <v>895</v>
      </c>
      <c r="E108" s="62" t="s">
        <v>136</v>
      </c>
      <c r="F108" s="62" t="s">
        <v>220</v>
      </c>
      <c r="G108" s="62">
        <v>0.03</v>
      </c>
      <c r="H108" s="62" t="s">
        <v>525</v>
      </c>
      <c r="I108" s="145">
        <v>4304.84</v>
      </c>
      <c r="J108" s="62" t="s">
        <v>551</v>
      </c>
      <c r="K108" s="62"/>
      <c r="L108" s="62"/>
    </row>
    <row r="109" spans="1:12" x14ac:dyDescent="0.2">
      <c r="A109" s="62" t="s">
        <v>817</v>
      </c>
      <c r="B109" s="62" t="s">
        <v>512</v>
      </c>
      <c r="C109" s="62" t="s">
        <v>16</v>
      </c>
      <c r="D109" s="62" t="s">
        <v>896</v>
      </c>
      <c r="E109" s="62" t="s">
        <v>135</v>
      </c>
      <c r="F109" s="62" t="s">
        <v>215</v>
      </c>
      <c r="G109" s="62">
        <v>0.03</v>
      </c>
      <c r="H109" s="62" t="s">
        <v>527</v>
      </c>
      <c r="I109" s="145">
        <v>4204.7299999999996</v>
      </c>
      <c r="J109" s="62" t="s">
        <v>552</v>
      </c>
      <c r="K109" s="62"/>
      <c r="L109" s="62"/>
    </row>
    <row r="110" spans="1:12" x14ac:dyDescent="0.2">
      <c r="A110" s="62" t="s">
        <v>817</v>
      </c>
      <c r="B110" s="62" t="s">
        <v>512</v>
      </c>
      <c r="C110" s="62" t="s">
        <v>248</v>
      </c>
      <c r="D110" s="62" t="s">
        <v>897</v>
      </c>
      <c r="E110" s="62" t="s">
        <v>134</v>
      </c>
      <c r="F110" s="62" t="s">
        <v>220</v>
      </c>
      <c r="G110" s="62">
        <v>0.03</v>
      </c>
      <c r="H110" s="62" t="s">
        <v>16</v>
      </c>
      <c r="I110" s="145">
        <v>4104.62</v>
      </c>
      <c r="J110" s="62" t="s">
        <v>553</v>
      </c>
      <c r="K110" s="62"/>
      <c r="L110" s="62"/>
    </row>
    <row r="111" spans="1:12" x14ac:dyDescent="0.2">
      <c r="A111" s="62" t="s">
        <v>817</v>
      </c>
      <c r="B111" s="62" t="s">
        <v>512</v>
      </c>
      <c r="C111" s="62" t="s">
        <v>16</v>
      </c>
      <c r="D111" s="62" t="s">
        <v>898</v>
      </c>
      <c r="E111" s="62" t="s">
        <v>131</v>
      </c>
      <c r="F111" s="62" t="s">
        <v>215</v>
      </c>
      <c r="G111" s="62">
        <v>1.4999999999999999E-2</v>
      </c>
      <c r="H111" s="62" t="s">
        <v>16</v>
      </c>
      <c r="I111" s="145">
        <v>4004.51</v>
      </c>
      <c r="J111" s="62" t="s">
        <v>554</v>
      </c>
      <c r="K111" s="62"/>
      <c r="L111" s="62"/>
    </row>
    <row r="112" spans="1:12" x14ac:dyDescent="0.2">
      <c r="A112" s="62" t="s">
        <v>817</v>
      </c>
      <c r="B112" s="62" t="s">
        <v>555</v>
      </c>
      <c r="C112" s="62" t="s">
        <v>248</v>
      </c>
      <c r="D112" s="62"/>
      <c r="E112" s="62" t="s">
        <v>513</v>
      </c>
      <c r="F112" s="62" t="s">
        <v>215</v>
      </c>
      <c r="G112" s="62">
        <v>0.06</v>
      </c>
      <c r="H112" s="62"/>
      <c r="I112" s="145">
        <v>3904.4</v>
      </c>
      <c r="J112" s="62" t="s">
        <v>556</v>
      </c>
      <c r="K112" s="62"/>
      <c r="L112" s="62"/>
    </row>
    <row r="113" spans="1:12" x14ac:dyDescent="0.2">
      <c r="A113" s="62" t="s">
        <v>817</v>
      </c>
      <c r="B113" s="62" t="s">
        <v>555</v>
      </c>
      <c r="C113" s="62" t="s">
        <v>16</v>
      </c>
      <c r="D113" s="62"/>
      <c r="E113" s="62" t="s">
        <v>23</v>
      </c>
      <c r="F113" s="62" t="s">
        <v>220</v>
      </c>
      <c r="G113" s="62">
        <v>0.05</v>
      </c>
      <c r="H113" s="62"/>
      <c r="I113" s="145">
        <v>3804.29</v>
      </c>
      <c r="J113" s="62" t="s">
        <v>557</v>
      </c>
      <c r="K113" s="62"/>
      <c r="L113" s="62"/>
    </row>
    <row r="114" spans="1:12" x14ac:dyDescent="0.2">
      <c r="A114" s="62" t="s">
        <v>817</v>
      </c>
      <c r="B114" s="62" t="s">
        <v>555</v>
      </c>
      <c r="C114" s="62" t="s">
        <v>248</v>
      </c>
      <c r="D114" s="62"/>
      <c r="E114" s="62" t="s">
        <v>70</v>
      </c>
      <c r="F114" s="62" t="s">
        <v>215</v>
      </c>
      <c r="G114" s="62">
        <v>0.03</v>
      </c>
      <c r="H114" s="62"/>
      <c r="I114" s="145">
        <v>3704.18</v>
      </c>
      <c r="J114" s="62" t="s">
        <v>558</v>
      </c>
      <c r="K114" s="62"/>
      <c r="L114" s="62"/>
    </row>
    <row r="115" spans="1:12" x14ac:dyDescent="0.2">
      <c r="A115" s="62" t="s">
        <v>817</v>
      </c>
      <c r="B115" s="62" t="s">
        <v>555</v>
      </c>
      <c r="C115" s="62" t="s">
        <v>16</v>
      </c>
      <c r="D115" s="62"/>
      <c r="E115" s="62" t="s">
        <v>122</v>
      </c>
      <c r="F115" s="62" t="s">
        <v>220</v>
      </c>
      <c r="G115" s="62">
        <v>1.4999999999999999E-2</v>
      </c>
      <c r="H115" s="62"/>
      <c r="I115" s="145">
        <v>3604.07</v>
      </c>
      <c r="J115" s="62" t="s">
        <v>559</v>
      </c>
      <c r="K115" s="62"/>
      <c r="L115" s="62"/>
    </row>
    <row r="116" spans="1:12" x14ac:dyDescent="0.2">
      <c r="A116" s="62" t="s">
        <v>817</v>
      </c>
      <c r="B116" s="62" t="s">
        <v>555</v>
      </c>
      <c r="C116" s="62" t="s">
        <v>248</v>
      </c>
      <c r="D116" s="62"/>
      <c r="E116" s="62" t="s">
        <v>120</v>
      </c>
      <c r="F116" s="62" t="s">
        <v>215</v>
      </c>
      <c r="G116" s="62">
        <v>0.17</v>
      </c>
      <c r="H116" s="62"/>
      <c r="I116" s="145">
        <v>3503.96</v>
      </c>
      <c r="J116" s="62" t="s">
        <v>560</v>
      </c>
      <c r="K116" s="62"/>
      <c r="L116" s="62"/>
    </row>
    <row r="117" spans="1:12" x14ac:dyDescent="0.2">
      <c r="A117" s="62" t="s">
        <v>817</v>
      </c>
      <c r="B117" s="62" t="s">
        <v>555</v>
      </c>
      <c r="C117" s="62" t="s">
        <v>16</v>
      </c>
      <c r="D117" s="62"/>
      <c r="E117" s="62" t="s">
        <v>561</v>
      </c>
      <c r="F117" s="62" t="s">
        <v>220</v>
      </c>
      <c r="G117" s="62">
        <v>0.13</v>
      </c>
      <c r="H117" s="62"/>
      <c r="I117" s="145">
        <v>3403.85</v>
      </c>
      <c r="J117" s="62" t="s">
        <v>562</v>
      </c>
      <c r="K117" s="62"/>
      <c r="L117" s="62"/>
    </row>
    <row r="118" spans="1:12" x14ac:dyDescent="0.2">
      <c r="A118" s="62" t="s">
        <v>817</v>
      </c>
      <c r="B118" s="62" t="s">
        <v>555</v>
      </c>
      <c r="C118" s="62" t="s">
        <v>248</v>
      </c>
      <c r="D118" s="62"/>
      <c r="E118" s="62" t="s">
        <v>181</v>
      </c>
      <c r="F118" s="62" t="s">
        <v>215</v>
      </c>
      <c r="G118" s="62">
        <v>0.11</v>
      </c>
      <c r="H118" s="62"/>
      <c r="I118" s="145">
        <v>3303.74</v>
      </c>
      <c r="J118" s="62" t="s">
        <v>563</v>
      </c>
      <c r="K118" s="62"/>
      <c r="L118" s="62"/>
    </row>
    <row r="119" spans="1:12" x14ac:dyDescent="0.2">
      <c r="A119" s="62" t="s">
        <v>817</v>
      </c>
      <c r="B119" s="62" t="s">
        <v>555</v>
      </c>
      <c r="C119" s="62" t="s">
        <v>16</v>
      </c>
      <c r="D119" s="62"/>
      <c r="E119" s="62" t="s">
        <v>16</v>
      </c>
      <c r="F119" s="62" t="s">
        <v>220</v>
      </c>
      <c r="G119" s="62">
        <v>0.06</v>
      </c>
      <c r="H119" s="62"/>
      <c r="I119" s="145">
        <v>3203.63</v>
      </c>
      <c r="J119" s="62" t="s">
        <v>564</v>
      </c>
      <c r="K119" s="62"/>
      <c r="L119" s="62"/>
    </row>
    <row r="120" spans="1:12" x14ac:dyDescent="0.2">
      <c r="A120" s="62" t="s">
        <v>817</v>
      </c>
      <c r="B120" s="62" t="s">
        <v>555</v>
      </c>
      <c r="C120" s="62" t="s">
        <v>248</v>
      </c>
      <c r="D120" s="62"/>
      <c r="E120" s="62" t="s">
        <v>165</v>
      </c>
      <c r="F120" s="62" t="s">
        <v>215</v>
      </c>
      <c r="G120" s="62">
        <v>0.05</v>
      </c>
      <c r="H120" s="62"/>
      <c r="I120" s="145">
        <v>3103.52</v>
      </c>
      <c r="J120" s="62" t="s">
        <v>565</v>
      </c>
      <c r="K120" s="62"/>
      <c r="L120" s="62"/>
    </row>
    <row r="121" spans="1:12" x14ac:dyDescent="0.2">
      <c r="A121" s="62" t="s">
        <v>817</v>
      </c>
      <c r="B121" s="62" t="s">
        <v>555</v>
      </c>
      <c r="C121" s="62" t="s">
        <v>16</v>
      </c>
      <c r="D121" s="62"/>
      <c r="E121" s="62" t="s">
        <v>164</v>
      </c>
      <c r="F121" s="62" t="s">
        <v>220</v>
      </c>
      <c r="G121" s="62">
        <v>0.03</v>
      </c>
      <c r="H121" s="62"/>
      <c r="I121" s="145">
        <v>3003.41</v>
      </c>
      <c r="J121" s="62" t="s">
        <v>566</v>
      </c>
      <c r="K121" s="62"/>
      <c r="L121" s="62"/>
    </row>
    <row r="122" spans="1:12" x14ac:dyDescent="0.2">
      <c r="A122" s="62" t="s">
        <v>817</v>
      </c>
      <c r="B122" s="62" t="s">
        <v>555</v>
      </c>
      <c r="C122" s="62" t="s">
        <v>248</v>
      </c>
      <c r="D122" s="62"/>
      <c r="E122" s="62" t="s">
        <v>163</v>
      </c>
      <c r="F122" s="62" t="s">
        <v>215</v>
      </c>
      <c r="G122" s="62">
        <v>1.4999999999999999E-2</v>
      </c>
      <c r="H122" s="62"/>
      <c r="I122" s="145">
        <v>2903.3</v>
      </c>
      <c r="J122" s="62" t="s">
        <v>567</v>
      </c>
      <c r="K122" s="62"/>
      <c r="L122" s="62"/>
    </row>
    <row r="123" spans="1:12" x14ac:dyDescent="0.2">
      <c r="A123" s="62" t="s">
        <v>817</v>
      </c>
      <c r="B123" s="62" t="s">
        <v>555</v>
      </c>
      <c r="C123" s="62" t="s">
        <v>16</v>
      </c>
      <c r="D123" s="62"/>
      <c r="E123" s="62" t="s">
        <v>162</v>
      </c>
      <c r="F123" s="62" t="s">
        <v>220</v>
      </c>
      <c r="G123" s="62">
        <v>0.17</v>
      </c>
      <c r="H123" s="62"/>
      <c r="I123" s="145">
        <v>2803.19</v>
      </c>
      <c r="J123" s="62" t="s">
        <v>568</v>
      </c>
      <c r="K123" s="62"/>
      <c r="L123" s="62"/>
    </row>
    <row r="124" spans="1:12" x14ac:dyDescent="0.2">
      <c r="A124" s="62" t="s">
        <v>817</v>
      </c>
      <c r="B124" s="62" t="s">
        <v>555</v>
      </c>
      <c r="C124" s="62" t="s">
        <v>248</v>
      </c>
      <c r="D124" s="62"/>
      <c r="E124" s="62" t="s">
        <v>161</v>
      </c>
      <c r="F124" s="62" t="s">
        <v>215</v>
      </c>
      <c r="G124" s="62">
        <v>0.13</v>
      </c>
      <c r="H124" s="62"/>
      <c r="I124" s="145">
        <v>2703.08</v>
      </c>
      <c r="J124" s="62" t="s">
        <v>569</v>
      </c>
      <c r="K124" s="62"/>
      <c r="L124" s="62"/>
    </row>
    <row r="125" spans="1:12" x14ac:dyDescent="0.2">
      <c r="A125" s="62" t="s">
        <v>817</v>
      </c>
      <c r="B125" s="62" t="s">
        <v>555</v>
      </c>
      <c r="C125" s="62" t="s">
        <v>16</v>
      </c>
      <c r="D125" s="62"/>
      <c r="E125" s="62" t="s">
        <v>160</v>
      </c>
      <c r="F125" s="62" t="s">
        <v>220</v>
      </c>
      <c r="G125" s="62">
        <v>0.11</v>
      </c>
      <c r="H125" s="62"/>
      <c r="I125" s="145">
        <v>2602.9699999999998</v>
      </c>
      <c r="J125" s="62" t="s">
        <v>570</v>
      </c>
      <c r="K125" s="62"/>
      <c r="L125" s="62"/>
    </row>
    <row r="126" spans="1:12" x14ac:dyDescent="0.2">
      <c r="A126" s="62" t="s">
        <v>817</v>
      </c>
      <c r="B126" s="62" t="s">
        <v>555</v>
      </c>
      <c r="C126" s="62" t="s">
        <v>248</v>
      </c>
      <c r="D126" s="62"/>
      <c r="E126" s="62" t="s">
        <v>159</v>
      </c>
      <c r="F126" s="62" t="s">
        <v>215</v>
      </c>
      <c r="G126" s="62">
        <v>0.06</v>
      </c>
      <c r="H126" s="62"/>
      <c r="I126" s="145">
        <v>2502.86</v>
      </c>
      <c r="J126" s="62" t="s">
        <v>571</v>
      </c>
      <c r="K126" s="62"/>
      <c r="L126" s="62"/>
    </row>
    <row r="127" spans="1:12" x14ac:dyDescent="0.2">
      <c r="A127" s="62" t="s">
        <v>817</v>
      </c>
      <c r="B127" s="62" t="s">
        <v>555</v>
      </c>
      <c r="C127" s="62" t="s">
        <v>16</v>
      </c>
      <c r="D127" s="62"/>
      <c r="E127" s="62" t="s">
        <v>158</v>
      </c>
      <c r="F127" s="62" t="s">
        <v>220</v>
      </c>
      <c r="G127" s="62">
        <v>0.05</v>
      </c>
      <c r="H127" s="62"/>
      <c r="I127" s="145">
        <v>2402.75</v>
      </c>
      <c r="J127" s="62" t="s">
        <v>572</v>
      </c>
      <c r="K127" s="62"/>
      <c r="L127" s="62"/>
    </row>
    <row r="128" spans="1:12" x14ac:dyDescent="0.2">
      <c r="A128" s="62" t="s">
        <v>817</v>
      </c>
      <c r="B128" s="62" t="s">
        <v>555</v>
      </c>
      <c r="C128" s="62" t="s">
        <v>248</v>
      </c>
      <c r="D128" s="62"/>
      <c r="E128" s="62" t="s">
        <v>157</v>
      </c>
      <c r="F128" s="62" t="s">
        <v>215</v>
      </c>
      <c r="G128" s="62">
        <v>0.03</v>
      </c>
      <c r="H128" s="62"/>
      <c r="I128" s="145">
        <v>2302.64</v>
      </c>
      <c r="J128" s="62" t="s">
        <v>573</v>
      </c>
      <c r="K128" s="62"/>
      <c r="L128" s="62"/>
    </row>
    <row r="129" spans="1:12" x14ac:dyDescent="0.2">
      <c r="A129" s="62" t="s">
        <v>817</v>
      </c>
      <c r="B129" s="62" t="s">
        <v>555</v>
      </c>
      <c r="C129" s="62" t="s">
        <v>16</v>
      </c>
      <c r="D129" s="62"/>
      <c r="E129" s="62" t="s">
        <v>155</v>
      </c>
      <c r="F129" s="62" t="s">
        <v>220</v>
      </c>
      <c r="G129" s="62">
        <v>1.4999999999999999E-2</v>
      </c>
      <c r="H129" s="62"/>
      <c r="I129" s="145">
        <v>2202.5300000000002</v>
      </c>
      <c r="J129" s="62" t="s">
        <v>574</v>
      </c>
      <c r="K129" s="62"/>
      <c r="L129" s="62"/>
    </row>
    <row r="130" spans="1:12" x14ac:dyDescent="0.2">
      <c r="A130" s="62" t="s">
        <v>817</v>
      </c>
      <c r="B130" s="62" t="s">
        <v>555</v>
      </c>
      <c r="C130" s="62" t="s">
        <v>248</v>
      </c>
      <c r="D130" s="62"/>
      <c r="E130" s="62" t="s">
        <v>154</v>
      </c>
      <c r="F130" s="62" t="s">
        <v>215</v>
      </c>
      <c r="G130" s="62">
        <v>0.17</v>
      </c>
      <c r="H130" s="62"/>
      <c r="I130" s="145">
        <v>2102.42</v>
      </c>
      <c r="J130" s="62" t="s">
        <v>575</v>
      </c>
      <c r="K130" s="62"/>
      <c r="L130" s="62"/>
    </row>
    <row r="131" spans="1:12" x14ac:dyDescent="0.2">
      <c r="A131" s="62" t="s">
        <v>817</v>
      </c>
      <c r="B131" s="62" t="s">
        <v>555</v>
      </c>
      <c r="C131" s="62" t="s">
        <v>16</v>
      </c>
      <c r="D131" s="62"/>
      <c r="E131" s="62" t="s">
        <v>153</v>
      </c>
      <c r="F131" s="62" t="s">
        <v>220</v>
      </c>
      <c r="G131" s="62">
        <v>0.13</v>
      </c>
      <c r="H131" s="62"/>
      <c r="I131" s="145">
        <v>2002.31</v>
      </c>
      <c r="J131" s="62" t="s">
        <v>576</v>
      </c>
      <c r="K131" s="62"/>
      <c r="L131" s="62"/>
    </row>
    <row r="132" spans="1:12" x14ac:dyDescent="0.2">
      <c r="A132" s="62" t="s">
        <v>817</v>
      </c>
      <c r="B132" s="62" t="s">
        <v>555</v>
      </c>
      <c r="C132" s="62" t="s">
        <v>248</v>
      </c>
      <c r="D132" s="62"/>
      <c r="E132" s="62" t="s">
        <v>152</v>
      </c>
      <c r="F132" s="62" t="s">
        <v>215</v>
      </c>
      <c r="G132" s="62">
        <v>0.11</v>
      </c>
      <c r="H132" s="62"/>
      <c r="I132" s="145">
        <v>1902.2</v>
      </c>
      <c r="J132" s="62" t="s">
        <v>577</v>
      </c>
      <c r="K132" s="62"/>
      <c r="L132" s="62"/>
    </row>
    <row r="133" spans="1:12" x14ac:dyDescent="0.2">
      <c r="A133" s="62" t="s">
        <v>817</v>
      </c>
      <c r="B133" s="62" t="s">
        <v>555</v>
      </c>
      <c r="C133" s="62" t="s">
        <v>16</v>
      </c>
      <c r="D133" s="62"/>
      <c r="E133" s="62" t="s">
        <v>151</v>
      </c>
      <c r="F133" s="62" t="s">
        <v>220</v>
      </c>
      <c r="G133" s="62">
        <v>0.06</v>
      </c>
      <c r="H133" s="62"/>
      <c r="I133" s="145">
        <v>1802.09</v>
      </c>
      <c r="J133" s="62" t="s">
        <v>578</v>
      </c>
      <c r="K133" s="62"/>
      <c r="L133" s="62"/>
    </row>
    <row r="134" spans="1:12" x14ac:dyDescent="0.2">
      <c r="A134" s="62" t="s">
        <v>817</v>
      </c>
      <c r="B134" s="62" t="s">
        <v>555</v>
      </c>
      <c r="C134" s="62" t="s">
        <v>248</v>
      </c>
      <c r="D134" s="62"/>
      <c r="E134" s="62" t="s">
        <v>150</v>
      </c>
      <c r="F134" s="62" t="s">
        <v>215</v>
      </c>
      <c r="G134" s="62">
        <v>0.05</v>
      </c>
      <c r="H134" s="62"/>
      <c r="I134" s="145">
        <v>1701.98</v>
      </c>
      <c r="J134" s="62" t="s">
        <v>579</v>
      </c>
      <c r="K134" s="62"/>
      <c r="L134" s="62"/>
    </row>
    <row r="135" spans="1:12" x14ac:dyDescent="0.2">
      <c r="A135" s="62" t="s">
        <v>817</v>
      </c>
      <c r="B135" s="62" t="s">
        <v>555</v>
      </c>
      <c r="C135" s="62" t="s">
        <v>16</v>
      </c>
      <c r="D135" s="62"/>
      <c r="E135" s="62" t="s">
        <v>148</v>
      </c>
      <c r="F135" s="62" t="s">
        <v>220</v>
      </c>
      <c r="G135" s="62">
        <v>0.03</v>
      </c>
      <c r="H135" s="62"/>
      <c r="I135" s="145">
        <v>1601.87</v>
      </c>
      <c r="J135" s="62" t="s">
        <v>580</v>
      </c>
      <c r="K135" s="62"/>
      <c r="L135" s="62"/>
    </row>
    <row r="136" spans="1:12" x14ac:dyDescent="0.2">
      <c r="A136" s="62" t="s">
        <v>817</v>
      </c>
      <c r="B136" s="62" t="s">
        <v>555</v>
      </c>
      <c r="C136" s="62" t="s">
        <v>248</v>
      </c>
      <c r="D136" s="62"/>
      <c r="E136" s="62" t="s">
        <v>147</v>
      </c>
      <c r="F136" s="62" t="s">
        <v>215</v>
      </c>
      <c r="G136" s="62">
        <v>1.4999999999999999E-2</v>
      </c>
      <c r="H136" s="62"/>
      <c r="I136" s="145">
        <v>1501.76</v>
      </c>
      <c r="J136" s="62" t="s">
        <v>581</v>
      </c>
      <c r="K136" s="62"/>
      <c r="L136" s="62"/>
    </row>
    <row r="137" spans="1:12" x14ac:dyDescent="0.2">
      <c r="A137" s="62" t="s">
        <v>817</v>
      </c>
      <c r="B137" s="62" t="s">
        <v>555</v>
      </c>
      <c r="C137" s="62" t="s">
        <v>16</v>
      </c>
      <c r="D137" s="62"/>
      <c r="E137" s="62" t="s">
        <v>146</v>
      </c>
      <c r="F137" s="62" t="s">
        <v>220</v>
      </c>
      <c r="G137" s="62">
        <v>0.17</v>
      </c>
      <c r="H137" s="62"/>
      <c r="I137" s="145">
        <v>1401.65</v>
      </c>
      <c r="J137" s="62" t="s">
        <v>582</v>
      </c>
      <c r="K137" s="62"/>
      <c r="L137" s="62"/>
    </row>
    <row r="138" spans="1:12" x14ac:dyDescent="0.2">
      <c r="A138" s="62" t="s">
        <v>817</v>
      </c>
      <c r="B138" s="62" t="s">
        <v>555</v>
      </c>
      <c r="C138" s="62" t="s">
        <v>248</v>
      </c>
      <c r="D138" s="62"/>
      <c r="E138" s="62" t="s">
        <v>145</v>
      </c>
      <c r="F138" s="62" t="s">
        <v>215</v>
      </c>
      <c r="G138" s="62">
        <v>0.13</v>
      </c>
      <c r="H138" s="62"/>
      <c r="I138" s="145">
        <v>1301.54</v>
      </c>
      <c r="J138" s="62" t="s">
        <v>583</v>
      </c>
      <c r="K138" s="62"/>
      <c r="L138" s="62"/>
    </row>
    <row r="139" spans="1:12" x14ac:dyDescent="0.2">
      <c r="A139" s="62" t="s">
        <v>817</v>
      </c>
      <c r="B139" s="62" t="s">
        <v>555</v>
      </c>
      <c r="C139" s="62" t="s">
        <v>16</v>
      </c>
      <c r="D139" s="62"/>
      <c r="E139" s="62" t="s">
        <v>144</v>
      </c>
      <c r="F139" s="62" t="s">
        <v>220</v>
      </c>
      <c r="G139" s="62">
        <v>0.11</v>
      </c>
      <c r="H139" s="62"/>
      <c r="I139" s="145">
        <v>1201.43</v>
      </c>
      <c r="J139" s="62" t="s">
        <v>584</v>
      </c>
      <c r="K139" s="62"/>
      <c r="L139" s="62"/>
    </row>
    <row r="140" spans="1:12" x14ac:dyDescent="0.2">
      <c r="A140" s="62" t="s">
        <v>817</v>
      </c>
      <c r="B140" s="62" t="s">
        <v>555</v>
      </c>
      <c r="C140" s="62" t="s">
        <v>248</v>
      </c>
      <c r="D140" s="62"/>
      <c r="E140" s="62" t="s">
        <v>143</v>
      </c>
      <c r="F140" s="62" t="s">
        <v>215</v>
      </c>
      <c r="G140" s="62">
        <v>0.06</v>
      </c>
      <c r="H140" s="62"/>
      <c r="I140" s="145">
        <v>1101.32</v>
      </c>
      <c r="J140" s="62" t="s">
        <v>585</v>
      </c>
      <c r="K140" s="62"/>
      <c r="L140" s="62"/>
    </row>
    <row r="141" spans="1:12" x14ac:dyDescent="0.2">
      <c r="A141" s="62" t="s">
        <v>817</v>
      </c>
      <c r="B141" s="62" t="s">
        <v>555</v>
      </c>
      <c r="C141" s="62" t="s">
        <v>16</v>
      </c>
      <c r="D141" s="62"/>
      <c r="E141" s="62" t="s">
        <v>142</v>
      </c>
      <c r="F141" s="62" t="s">
        <v>220</v>
      </c>
      <c r="G141" s="62">
        <v>0.05</v>
      </c>
      <c r="H141" s="62"/>
      <c r="I141" s="145">
        <v>1001.21</v>
      </c>
      <c r="J141" s="62" t="s">
        <v>586</v>
      </c>
      <c r="K141" s="62"/>
      <c r="L141" s="62"/>
    </row>
    <row r="142" spans="1:12" x14ac:dyDescent="0.2">
      <c r="A142" s="62" t="s">
        <v>817</v>
      </c>
      <c r="B142" s="62" t="s">
        <v>555</v>
      </c>
      <c r="C142" s="62" t="s">
        <v>248</v>
      </c>
      <c r="D142" s="62"/>
      <c r="E142" s="62" t="s">
        <v>297</v>
      </c>
      <c r="F142" s="62" t="s">
        <v>215</v>
      </c>
      <c r="G142" s="62">
        <v>0.03</v>
      </c>
      <c r="H142" s="62"/>
      <c r="I142" s="145">
        <v>901.1</v>
      </c>
      <c r="J142" s="62" t="s">
        <v>587</v>
      </c>
      <c r="K142" s="62"/>
      <c r="L142" s="62"/>
    </row>
    <row r="143" spans="1:12" x14ac:dyDescent="0.2">
      <c r="A143" s="62" t="s">
        <v>817</v>
      </c>
      <c r="B143" s="62" t="s">
        <v>555</v>
      </c>
      <c r="C143" s="62" t="s">
        <v>16</v>
      </c>
      <c r="D143" s="62"/>
      <c r="E143" s="62" t="s">
        <v>140</v>
      </c>
      <c r="F143" s="62" t="s">
        <v>220</v>
      </c>
      <c r="G143" s="62">
        <v>1.4999999999999999E-2</v>
      </c>
      <c r="H143" s="62"/>
      <c r="I143" s="145">
        <v>800.99</v>
      </c>
      <c r="J143" s="62" t="s">
        <v>588</v>
      </c>
      <c r="K143" s="62"/>
      <c r="L143" s="62"/>
    </row>
    <row r="144" spans="1:12" x14ac:dyDescent="0.2">
      <c r="A144" s="62" t="s">
        <v>817</v>
      </c>
      <c r="B144" s="62" t="s">
        <v>555</v>
      </c>
      <c r="C144" s="62" t="s">
        <v>248</v>
      </c>
      <c r="D144" s="62"/>
      <c r="E144" s="62" t="s">
        <v>139</v>
      </c>
      <c r="F144" s="62" t="s">
        <v>215</v>
      </c>
      <c r="G144" s="62">
        <v>0.17</v>
      </c>
      <c r="H144" s="62"/>
      <c r="I144" s="145">
        <v>700.88</v>
      </c>
      <c r="J144" s="62" t="s">
        <v>589</v>
      </c>
      <c r="K144" s="62"/>
      <c r="L144" s="62"/>
    </row>
    <row r="145" spans="1:12" x14ac:dyDescent="0.2">
      <c r="A145" s="62" t="s">
        <v>817</v>
      </c>
      <c r="B145" s="62" t="s">
        <v>555</v>
      </c>
      <c r="C145" s="62" t="s">
        <v>16</v>
      </c>
      <c r="D145" s="62"/>
      <c r="E145" s="62" t="s">
        <v>138</v>
      </c>
      <c r="F145" s="62" t="s">
        <v>220</v>
      </c>
      <c r="G145" s="62">
        <v>0.13</v>
      </c>
      <c r="H145" s="62"/>
      <c r="I145" s="145">
        <v>600.77</v>
      </c>
      <c r="J145" s="62" t="s">
        <v>590</v>
      </c>
      <c r="K145" s="62"/>
      <c r="L145" s="62"/>
    </row>
    <row r="146" spans="1:12" x14ac:dyDescent="0.2">
      <c r="A146" s="62" t="s">
        <v>817</v>
      </c>
      <c r="B146" s="62" t="s">
        <v>555</v>
      </c>
      <c r="C146" s="62" t="s">
        <v>248</v>
      </c>
      <c r="D146" s="62"/>
      <c r="E146" s="62" t="s">
        <v>136</v>
      </c>
      <c r="F146" s="62" t="s">
        <v>215</v>
      </c>
      <c r="G146" s="62">
        <v>0.11</v>
      </c>
      <c r="H146" s="62"/>
      <c r="I146" s="145">
        <v>500.66</v>
      </c>
      <c r="J146" s="62" t="s">
        <v>591</v>
      </c>
      <c r="K146" s="62"/>
      <c r="L146" s="62"/>
    </row>
    <row r="147" spans="1:12" x14ac:dyDescent="0.2">
      <c r="A147" s="62" t="s">
        <v>817</v>
      </c>
      <c r="B147" s="62" t="s">
        <v>555</v>
      </c>
      <c r="C147" s="62" t="s">
        <v>16</v>
      </c>
      <c r="D147" s="62"/>
      <c r="E147" s="62" t="s">
        <v>135</v>
      </c>
      <c r="F147" s="62" t="s">
        <v>220</v>
      </c>
      <c r="G147" s="62">
        <v>0.06</v>
      </c>
      <c r="H147" s="62"/>
      <c r="I147" s="145">
        <v>400.55</v>
      </c>
      <c r="J147" s="62" t="s">
        <v>592</v>
      </c>
      <c r="K147" s="62"/>
      <c r="L147" s="62"/>
    </row>
    <row r="148" spans="1:12" x14ac:dyDescent="0.2">
      <c r="A148" s="62" t="s">
        <v>817</v>
      </c>
      <c r="B148" s="62" t="s">
        <v>555</v>
      </c>
      <c r="C148" s="62" t="s">
        <v>248</v>
      </c>
      <c r="D148" s="62"/>
      <c r="E148" s="62" t="s">
        <v>134</v>
      </c>
      <c r="F148" s="62" t="s">
        <v>215</v>
      </c>
      <c r="G148" s="62">
        <v>0.05</v>
      </c>
      <c r="H148" s="62"/>
      <c r="I148" s="145">
        <v>300.44</v>
      </c>
      <c r="J148" s="62" t="s">
        <v>593</v>
      </c>
      <c r="K148" s="62"/>
      <c r="L148" s="62"/>
    </row>
    <row r="149" spans="1:12" x14ac:dyDescent="0.2">
      <c r="A149" s="62" t="s">
        <v>817</v>
      </c>
      <c r="B149" s="62" t="s">
        <v>555</v>
      </c>
      <c r="C149" s="62" t="s">
        <v>16</v>
      </c>
      <c r="D149" s="62"/>
      <c r="E149" s="62" t="s">
        <v>132</v>
      </c>
      <c r="F149" s="62" t="s">
        <v>220</v>
      </c>
      <c r="G149" s="62">
        <v>0.03</v>
      </c>
      <c r="H149" s="62"/>
      <c r="I149" s="145">
        <v>200.33</v>
      </c>
      <c r="J149" s="62" t="s">
        <v>594</v>
      </c>
      <c r="K149" s="62"/>
      <c r="L149" s="62"/>
    </row>
    <row r="150" spans="1:12" x14ac:dyDescent="0.2">
      <c r="A150" s="62" t="s">
        <v>817</v>
      </c>
      <c r="B150" s="62" t="s">
        <v>555</v>
      </c>
      <c r="C150" s="62" t="s">
        <v>248</v>
      </c>
      <c r="D150" s="62"/>
      <c r="E150" s="62" t="s">
        <v>131</v>
      </c>
      <c r="F150" s="62" t="s">
        <v>215</v>
      </c>
      <c r="G150" s="62">
        <v>1.4999999999999999E-2</v>
      </c>
      <c r="H150" s="62"/>
      <c r="I150" s="145">
        <v>100.22</v>
      </c>
      <c r="J150" s="62" t="s">
        <v>595</v>
      </c>
      <c r="K150" s="62"/>
      <c r="L150" s="62"/>
    </row>
  </sheetData>
  <phoneticPr fontId="3" type="noConversion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96"/>
  <sheetViews>
    <sheetView topLeftCell="A15" workbookViewId="0">
      <selection activeCell="A23" sqref="A23:L96"/>
    </sheetView>
  </sheetViews>
  <sheetFormatPr baseColWidth="10" defaultRowHeight="16" x14ac:dyDescent="0.2"/>
  <cols>
    <col min="10" max="10" width="72.83203125" customWidth="1"/>
  </cols>
  <sheetData>
    <row r="1" spans="1:11" ht="18" x14ac:dyDescent="0.2">
      <c r="A1" s="146" t="s">
        <v>899</v>
      </c>
      <c r="B1" s="146" t="s">
        <v>900</v>
      </c>
      <c r="C1" s="146" t="s">
        <v>901</v>
      </c>
      <c r="D1" s="146" t="s">
        <v>902</v>
      </c>
      <c r="E1" s="146" t="s">
        <v>903</v>
      </c>
      <c r="F1" s="146" t="s">
        <v>904</v>
      </c>
      <c r="G1" s="146" t="s">
        <v>905</v>
      </c>
      <c r="H1" s="70" t="s">
        <v>906</v>
      </c>
      <c r="I1" s="146" t="s">
        <v>907</v>
      </c>
      <c r="J1" s="70" t="s">
        <v>908</v>
      </c>
      <c r="K1" s="70" t="s">
        <v>909</v>
      </c>
    </row>
    <row r="2" spans="1:11" x14ac:dyDescent="0.2">
      <c r="A2" s="147" t="s">
        <v>910</v>
      </c>
      <c r="B2" s="147" t="s">
        <v>911</v>
      </c>
      <c r="C2" s="147" t="s">
        <v>912</v>
      </c>
      <c r="D2" s="147"/>
      <c r="E2" s="147" t="s">
        <v>913</v>
      </c>
      <c r="F2" s="147" t="s">
        <v>914</v>
      </c>
      <c r="G2" s="148" t="s">
        <v>915</v>
      </c>
      <c r="H2" s="62">
        <v>7308.14</v>
      </c>
      <c r="I2" s="147" t="s">
        <v>916</v>
      </c>
      <c r="J2" s="62" t="s">
        <v>917</v>
      </c>
      <c r="K2" s="73" t="s">
        <v>918</v>
      </c>
    </row>
    <row r="3" spans="1:11" x14ac:dyDescent="0.2">
      <c r="A3" s="147" t="s">
        <v>910</v>
      </c>
      <c r="B3" s="147" t="s">
        <v>919</v>
      </c>
      <c r="C3" s="147" t="s">
        <v>920</v>
      </c>
      <c r="D3" s="147"/>
      <c r="E3" s="147" t="s">
        <v>921</v>
      </c>
      <c r="F3" s="147" t="s">
        <v>922</v>
      </c>
      <c r="G3" s="148" t="s">
        <v>923</v>
      </c>
      <c r="H3" s="62">
        <v>7408.25</v>
      </c>
      <c r="I3" s="147" t="s">
        <v>924</v>
      </c>
      <c r="J3" s="62" t="s">
        <v>917</v>
      </c>
      <c r="K3" s="73" t="s">
        <v>918</v>
      </c>
    </row>
    <row r="4" spans="1:11" x14ac:dyDescent="0.2">
      <c r="A4" s="147" t="s">
        <v>910</v>
      </c>
      <c r="B4" s="147" t="s">
        <v>911</v>
      </c>
      <c r="C4" s="147" t="s">
        <v>912</v>
      </c>
      <c r="D4" s="147"/>
      <c r="E4" s="147" t="s">
        <v>913</v>
      </c>
      <c r="F4" s="147" t="s">
        <v>914</v>
      </c>
      <c r="G4" s="148" t="s">
        <v>925</v>
      </c>
      <c r="H4" s="62">
        <v>7508.36</v>
      </c>
      <c r="I4" s="147" t="s">
        <v>926</v>
      </c>
      <c r="J4" s="62" t="s">
        <v>917</v>
      </c>
      <c r="K4" s="73" t="s">
        <v>918</v>
      </c>
    </row>
    <row r="5" spans="1:11" x14ac:dyDescent="0.2">
      <c r="A5" s="147" t="s">
        <v>910</v>
      </c>
      <c r="B5" s="147" t="s">
        <v>919</v>
      </c>
      <c r="C5" s="147" t="s">
        <v>920</v>
      </c>
      <c r="D5" s="147"/>
      <c r="E5" s="147" t="s">
        <v>921</v>
      </c>
      <c r="F5" s="147" t="s">
        <v>922</v>
      </c>
      <c r="G5" s="148" t="s">
        <v>927</v>
      </c>
      <c r="H5" s="62">
        <v>7608.47</v>
      </c>
      <c r="I5" s="147" t="s">
        <v>924</v>
      </c>
      <c r="J5" s="62" t="s">
        <v>917</v>
      </c>
      <c r="K5" s="73" t="s">
        <v>918</v>
      </c>
    </row>
    <row r="6" spans="1:11" x14ac:dyDescent="0.2">
      <c r="A6" s="147" t="s">
        <v>910</v>
      </c>
      <c r="B6" s="147" t="s">
        <v>911</v>
      </c>
      <c r="C6" s="147" t="s">
        <v>912</v>
      </c>
      <c r="D6" s="147"/>
      <c r="E6" s="147" t="s">
        <v>913</v>
      </c>
      <c r="F6" s="147" t="s">
        <v>914</v>
      </c>
      <c r="G6" s="148" t="s">
        <v>928</v>
      </c>
      <c r="H6" s="62">
        <v>7708.58</v>
      </c>
      <c r="I6" s="147" t="s">
        <v>926</v>
      </c>
      <c r="J6" s="62" t="s">
        <v>917</v>
      </c>
      <c r="K6" s="73" t="s">
        <v>918</v>
      </c>
    </row>
    <row r="7" spans="1:11" x14ac:dyDescent="0.2">
      <c r="A7" s="149" t="s">
        <v>910</v>
      </c>
      <c r="B7" s="149" t="s">
        <v>919</v>
      </c>
      <c r="C7" s="147" t="s">
        <v>920</v>
      </c>
      <c r="D7" s="149"/>
      <c r="E7" s="149" t="s">
        <v>921</v>
      </c>
      <c r="F7" s="149" t="s">
        <v>922</v>
      </c>
      <c r="G7" s="150" t="s">
        <v>929</v>
      </c>
      <c r="H7" s="62">
        <v>7808.69</v>
      </c>
      <c r="I7" s="149" t="s">
        <v>924</v>
      </c>
      <c r="J7" s="78" t="s">
        <v>917</v>
      </c>
      <c r="K7" s="73" t="s">
        <v>918</v>
      </c>
    </row>
    <row r="8" spans="1:11" x14ac:dyDescent="0.2">
      <c r="A8" s="147" t="s">
        <v>930</v>
      </c>
      <c r="B8" s="147" t="s">
        <v>911</v>
      </c>
      <c r="C8" s="147" t="s">
        <v>912</v>
      </c>
      <c r="D8" s="147"/>
      <c r="E8" s="147" t="s">
        <v>913</v>
      </c>
      <c r="F8" s="147" t="s">
        <v>914</v>
      </c>
      <c r="G8" s="148" t="s">
        <v>915</v>
      </c>
      <c r="H8" s="62">
        <v>7908.8</v>
      </c>
      <c r="I8" s="147" t="s">
        <v>931</v>
      </c>
      <c r="J8" s="62" t="s">
        <v>932</v>
      </c>
      <c r="K8" s="73" t="s">
        <v>918</v>
      </c>
    </row>
    <row r="9" spans="1:11" x14ac:dyDescent="0.2">
      <c r="A9" s="147" t="s">
        <v>930</v>
      </c>
      <c r="B9" s="147" t="s">
        <v>919</v>
      </c>
      <c r="C9" s="147" t="s">
        <v>920</v>
      </c>
      <c r="D9" s="147"/>
      <c r="E9" s="147" t="s">
        <v>921</v>
      </c>
      <c r="F9" s="147" t="s">
        <v>922</v>
      </c>
      <c r="G9" s="148" t="s">
        <v>923</v>
      </c>
      <c r="H9" s="62">
        <v>8008.91</v>
      </c>
      <c r="I9" s="147" t="s">
        <v>933</v>
      </c>
      <c r="J9" s="62" t="s">
        <v>932</v>
      </c>
      <c r="K9" s="73" t="s">
        <v>918</v>
      </c>
    </row>
    <row r="10" spans="1:11" x14ac:dyDescent="0.2">
      <c r="A10" s="147" t="s">
        <v>930</v>
      </c>
      <c r="B10" s="147" t="s">
        <v>911</v>
      </c>
      <c r="C10" s="147" t="s">
        <v>912</v>
      </c>
      <c r="D10" s="147"/>
      <c r="E10" s="147" t="s">
        <v>913</v>
      </c>
      <c r="F10" s="147" t="s">
        <v>914</v>
      </c>
      <c r="G10" s="148" t="s">
        <v>925</v>
      </c>
      <c r="H10" s="62">
        <v>8109.02</v>
      </c>
      <c r="I10" s="147" t="s">
        <v>934</v>
      </c>
      <c r="J10" s="62" t="s">
        <v>932</v>
      </c>
      <c r="K10" s="73" t="s">
        <v>918</v>
      </c>
    </row>
    <row r="11" spans="1:11" x14ac:dyDescent="0.2">
      <c r="A11" s="147" t="s">
        <v>930</v>
      </c>
      <c r="B11" s="147" t="s">
        <v>919</v>
      </c>
      <c r="C11" s="147" t="s">
        <v>920</v>
      </c>
      <c r="D11" s="147"/>
      <c r="E11" s="147" t="s">
        <v>921</v>
      </c>
      <c r="F11" s="147" t="s">
        <v>922</v>
      </c>
      <c r="G11" s="148" t="s">
        <v>927</v>
      </c>
      <c r="H11" s="62">
        <v>8209.1299999999992</v>
      </c>
      <c r="I11" s="147" t="s">
        <v>933</v>
      </c>
      <c r="J11" s="62" t="s">
        <v>932</v>
      </c>
      <c r="K11" s="73" t="s">
        <v>918</v>
      </c>
    </row>
    <row r="12" spans="1:11" x14ac:dyDescent="0.2">
      <c r="A12" s="147" t="s">
        <v>930</v>
      </c>
      <c r="B12" s="147" t="s">
        <v>911</v>
      </c>
      <c r="C12" s="147" t="s">
        <v>912</v>
      </c>
      <c r="D12" s="147"/>
      <c r="E12" s="147" t="s">
        <v>913</v>
      </c>
      <c r="F12" s="147" t="s">
        <v>914</v>
      </c>
      <c r="G12" s="148" t="s">
        <v>928</v>
      </c>
      <c r="H12" s="62">
        <v>8309.24</v>
      </c>
      <c r="I12" s="147" t="s">
        <v>934</v>
      </c>
      <c r="J12" s="62" t="s">
        <v>932</v>
      </c>
      <c r="K12" s="73" t="s">
        <v>918</v>
      </c>
    </row>
    <row r="13" spans="1:11" x14ac:dyDescent="0.2">
      <c r="A13" s="149" t="s">
        <v>930</v>
      </c>
      <c r="B13" s="149" t="s">
        <v>919</v>
      </c>
      <c r="C13" s="147" t="s">
        <v>920</v>
      </c>
      <c r="D13" s="149"/>
      <c r="E13" s="149" t="s">
        <v>921</v>
      </c>
      <c r="F13" s="149" t="s">
        <v>922</v>
      </c>
      <c r="G13" s="150" t="s">
        <v>929</v>
      </c>
      <c r="H13" s="62">
        <v>8409.35</v>
      </c>
      <c r="I13" s="149" t="s">
        <v>933</v>
      </c>
      <c r="J13" s="78" t="s">
        <v>932</v>
      </c>
      <c r="K13" s="73" t="s">
        <v>918</v>
      </c>
    </row>
    <row r="14" spans="1:11" x14ac:dyDescent="0.2">
      <c r="A14" s="147" t="s">
        <v>935</v>
      </c>
      <c r="B14" s="147" t="s">
        <v>936</v>
      </c>
      <c r="C14" s="147" t="s">
        <v>912</v>
      </c>
      <c r="D14" s="147"/>
      <c r="E14" s="147" t="s">
        <v>913</v>
      </c>
      <c r="F14" s="147" t="s">
        <v>914</v>
      </c>
      <c r="G14" s="148" t="s">
        <v>915</v>
      </c>
      <c r="H14" s="62">
        <v>8509.4599999999991</v>
      </c>
      <c r="I14" s="147" t="s">
        <v>937</v>
      </c>
      <c r="J14" s="62" t="s">
        <v>938</v>
      </c>
      <c r="K14" s="73" t="s">
        <v>918</v>
      </c>
    </row>
    <row r="15" spans="1:11" x14ac:dyDescent="0.2">
      <c r="A15" s="147" t="s">
        <v>935</v>
      </c>
      <c r="B15" s="147" t="s">
        <v>936</v>
      </c>
      <c r="C15" s="147" t="s">
        <v>920</v>
      </c>
      <c r="D15" s="147"/>
      <c r="E15" s="147" t="s">
        <v>921</v>
      </c>
      <c r="F15" s="147" t="s">
        <v>922</v>
      </c>
      <c r="G15" s="148" t="s">
        <v>923</v>
      </c>
      <c r="H15" s="62">
        <v>8609.57</v>
      </c>
      <c r="I15" s="147" t="s">
        <v>939</v>
      </c>
      <c r="J15" s="62" t="s">
        <v>938</v>
      </c>
      <c r="K15" s="73" t="s">
        <v>918</v>
      </c>
    </row>
    <row r="16" spans="1:11" x14ac:dyDescent="0.2">
      <c r="A16" s="147" t="s">
        <v>935</v>
      </c>
      <c r="B16" s="147" t="s">
        <v>936</v>
      </c>
      <c r="C16" s="147" t="s">
        <v>912</v>
      </c>
      <c r="D16" s="147"/>
      <c r="E16" s="147" t="s">
        <v>913</v>
      </c>
      <c r="F16" s="147" t="s">
        <v>914</v>
      </c>
      <c r="G16" s="148" t="s">
        <v>925</v>
      </c>
      <c r="H16" s="62">
        <v>8709.6799999999894</v>
      </c>
      <c r="I16" s="147" t="s">
        <v>937</v>
      </c>
      <c r="J16" s="62" t="s">
        <v>938</v>
      </c>
      <c r="K16" s="73" t="s">
        <v>918</v>
      </c>
    </row>
    <row r="17" spans="1:13" x14ac:dyDescent="0.2">
      <c r="A17" s="147" t="s">
        <v>935</v>
      </c>
      <c r="B17" s="147" t="s">
        <v>936</v>
      </c>
      <c r="C17" s="147" t="s">
        <v>920</v>
      </c>
      <c r="D17" s="147"/>
      <c r="E17" s="147" t="s">
        <v>921</v>
      </c>
      <c r="F17" s="147" t="s">
        <v>922</v>
      </c>
      <c r="G17" s="148" t="s">
        <v>927</v>
      </c>
      <c r="H17" s="62">
        <v>8809.78999999999</v>
      </c>
      <c r="I17" s="147" t="s">
        <v>939</v>
      </c>
      <c r="J17" s="62" t="s">
        <v>938</v>
      </c>
      <c r="K17" s="73" t="s">
        <v>918</v>
      </c>
    </row>
    <row r="18" spans="1:13" x14ac:dyDescent="0.2">
      <c r="A18" s="147" t="s">
        <v>935</v>
      </c>
      <c r="B18" s="147" t="s">
        <v>936</v>
      </c>
      <c r="C18" s="147" t="s">
        <v>912</v>
      </c>
      <c r="D18" s="147"/>
      <c r="E18" s="147" t="s">
        <v>913</v>
      </c>
      <c r="F18" s="147" t="s">
        <v>914</v>
      </c>
      <c r="G18" s="148" t="s">
        <v>928</v>
      </c>
      <c r="H18" s="62">
        <v>8909.8999999999905</v>
      </c>
      <c r="I18" s="147" t="s">
        <v>937</v>
      </c>
      <c r="J18" s="62" t="s">
        <v>938</v>
      </c>
      <c r="K18" s="73" t="s">
        <v>918</v>
      </c>
    </row>
    <row r="19" spans="1:13" s="80" customFormat="1" x14ac:dyDescent="0.2">
      <c r="A19" s="149" t="s">
        <v>935</v>
      </c>
      <c r="B19" s="149" t="s">
        <v>936</v>
      </c>
      <c r="C19" s="147" t="s">
        <v>920</v>
      </c>
      <c r="D19" s="149"/>
      <c r="E19" s="149" t="s">
        <v>921</v>
      </c>
      <c r="F19" s="149" t="s">
        <v>922</v>
      </c>
      <c r="G19" s="150" t="s">
        <v>929</v>
      </c>
      <c r="H19" s="62">
        <v>9010.0099999999893</v>
      </c>
      <c r="I19" s="149" t="s">
        <v>939</v>
      </c>
      <c r="J19" s="78" t="s">
        <v>938</v>
      </c>
      <c r="K19" s="73" t="s">
        <v>918</v>
      </c>
      <c r="L19" t="s">
        <v>940</v>
      </c>
      <c r="M19" s="46">
        <f>SUM(H2:H19)</f>
        <v>146863.34999999998</v>
      </c>
    </row>
    <row r="22" spans="1:13" x14ac:dyDescent="0.2">
      <c r="A22" t="s">
        <v>506</v>
      </c>
    </row>
    <row r="23" spans="1:13" x14ac:dyDescent="0.2">
      <c r="A23" s="82" t="s">
        <v>858</v>
      </c>
      <c r="B23" s="83"/>
      <c r="C23" s="83"/>
      <c r="D23" s="82" t="s">
        <v>859</v>
      </c>
      <c r="E23" s="83"/>
      <c r="F23" s="83"/>
      <c r="G23" s="83"/>
      <c r="H23" s="83"/>
      <c r="I23" s="83"/>
      <c r="J23" s="83"/>
      <c r="K23" s="83"/>
      <c r="L23" s="83"/>
    </row>
    <row r="24" spans="1:13" ht="17" x14ac:dyDescent="0.2">
      <c r="A24" s="24" t="s">
        <v>807</v>
      </c>
      <c r="B24" s="24" t="s">
        <v>861</v>
      </c>
      <c r="C24" s="24" t="s">
        <v>941</v>
      </c>
      <c r="D24" s="24" t="s">
        <v>942</v>
      </c>
      <c r="E24" s="24" t="s">
        <v>507</v>
      </c>
      <c r="F24" s="24" t="s">
        <v>508</v>
      </c>
      <c r="G24" s="24" t="s">
        <v>509</v>
      </c>
      <c r="H24" s="24" t="s">
        <v>864</v>
      </c>
      <c r="I24" s="24" t="s">
        <v>943</v>
      </c>
      <c r="J24" s="24" t="s">
        <v>256</v>
      </c>
      <c r="K24" s="24" t="s">
        <v>510</v>
      </c>
      <c r="L24" s="24" t="s">
        <v>511</v>
      </c>
    </row>
    <row r="25" spans="1:13" x14ac:dyDescent="0.2">
      <c r="A25" s="62" t="s">
        <v>817</v>
      </c>
      <c r="B25" s="62" t="s">
        <v>512</v>
      </c>
      <c r="C25" s="62" t="s">
        <v>16</v>
      </c>
      <c r="D25" s="62" t="s">
        <v>866</v>
      </c>
      <c r="E25" s="62" t="s">
        <v>513</v>
      </c>
      <c r="F25" s="62" t="s">
        <v>215</v>
      </c>
      <c r="G25" s="62">
        <v>0.05</v>
      </c>
      <c r="H25" s="62" t="s">
        <v>16</v>
      </c>
      <c r="I25" s="145">
        <v>7208.03</v>
      </c>
      <c r="J25" s="62" t="s">
        <v>514</v>
      </c>
      <c r="K25" s="62"/>
      <c r="L25" s="62"/>
    </row>
    <row r="26" spans="1:13" x14ac:dyDescent="0.2">
      <c r="A26" s="62" t="s">
        <v>817</v>
      </c>
      <c r="B26" s="62" t="s">
        <v>512</v>
      </c>
      <c r="C26" s="62" t="s">
        <v>248</v>
      </c>
      <c r="D26" s="62" t="s">
        <v>867</v>
      </c>
      <c r="E26" s="62" t="s">
        <v>23</v>
      </c>
      <c r="F26" s="62" t="s">
        <v>220</v>
      </c>
      <c r="G26" s="62">
        <v>0.03</v>
      </c>
      <c r="H26" s="62" t="s">
        <v>515</v>
      </c>
      <c r="I26" s="145">
        <v>7107.92</v>
      </c>
      <c r="J26" s="62" t="s">
        <v>516</v>
      </c>
      <c r="K26" s="62"/>
      <c r="L26" s="62"/>
    </row>
    <row r="27" spans="1:13" x14ac:dyDescent="0.2">
      <c r="A27" s="62" t="s">
        <v>817</v>
      </c>
      <c r="B27" s="62" t="s">
        <v>512</v>
      </c>
      <c r="C27" s="62" t="s">
        <v>16</v>
      </c>
      <c r="D27" s="62" t="s">
        <v>868</v>
      </c>
      <c r="E27" s="62" t="s">
        <v>16</v>
      </c>
      <c r="F27" s="62" t="s">
        <v>215</v>
      </c>
      <c r="G27" s="62">
        <v>0.03</v>
      </c>
      <c r="H27" s="62" t="s">
        <v>517</v>
      </c>
      <c r="I27" s="145">
        <v>7007.81</v>
      </c>
      <c r="J27" s="62" t="s">
        <v>518</v>
      </c>
      <c r="K27" s="62"/>
      <c r="L27" s="62"/>
    </row>
    <row r="28" spans="1:13" x14ac:dyDescent="0.2">
      <c r="A28" s="62" t="s">
        <v>817</v>
      </c>
      <c r="B28" s="62" t="s">
        <v>512</v>
      </c>
      <c r="C28" s="62" t="s">
        <v>248</v>
      </c>
      <c r="D28" s="62" t="s">
        <v>869</v>
      </c>
      <c r="E28" s="62" t="s">
        <v>165</v>
      </c>
      <c r="F28" s="62" t="s">
        <v>220</v>
      </c>
      <c r="G28" s="62">
        <v>0.03</v>
      </c>
      <c r="H28" s="62" t="s">
        <v>519</v>
      </c>
      <c r="I28" s="145">
        <v>6907.7</v>
      </c>
      <c r="J28" s="62" t="s">
        <v>520</v>
      </c>
      <c r="K28" s="62"/>
      <c r="L28" s="62"/>
    </row>
    <row r="29" spans="1:13" x14ac:dyDescent="0.2">
      <c r="A29" s="62" t="s">
        <v>817</v>
      </c>
      <c r="B29" s="62" t="s">
        <v>512</v>
      </c>
      <c r="C29" s="62" t="s">
        <v>16</v>
      </c>
      <c r="D29" s="62" t="s">
        <v>870</v>
      </c>
      <c r="E29" s="62" t="s">
        <v>164</v>
      </c>
      <c r="F29" s="62" t="s">
        <v>215</v>
      </c>
      <c r="G29" s="62">
        <v>0.03</v>
      </c>
      <c r="H29" s="62" t="s">
        <v>521</v>
      </c>
      <c r="I29" s="145">
        <v>6807.59</v>
      </c>
      <c r="J29" s="62" t="s">
        <v>522</v>
      </c>
      <c r="K29" s="62"/>
      <c r="L29" s="62"/>
    </row>
    <row r="30" spans="1:13" x14ac:dyDescent="0.2">
      <c r="A30" s="62" t="s">
        <v>817</v>
      </c>
      <c r="B30" s="62" t="s">
        <v>512</v>
      </c>
      <c r="C30" s="62" t="s">
        <v>248</v>
      </c>
      <c r="D30" s="62" t="s">
        <v>871</v>
      </c>
      <c r="E30" s="62" t="s">
        <v>163</v>
      </c>
      <c r="F30" s="62" t="s">
        <v>220</v>
      </c>
      <c r="G30" s="62">
        <v>0.03</v>
      </c>
      <c r="H30" s="62" t="s">
        <v>523</v>
      </c>
      <c r="I30" s="145">
        <v>6707.48</v>
      </c>
      <c r="J30" s="62" t="s">
        <v>524</v>
      </c>
      <c r="K30" s="62"/>
      <c r="L30" s="62"/>
    </row>
    <row r="31" spans="1:13" x14ac:dyDescent="0.2">
      <c r="A31" s="62" t="s">
        <v>817</v>
      </c>
      <c r="B31" s="62" t="s">
        <v>512</v>
      </c>
      <c r="C31" s="62" t="s">
        <v>16</v>
      </c>
      <c r="D31" s="62" t="s">
        <v>872</v>
      </c>
      <c r="E31" s="62" t="s">
        <v>162</v>
      </c>
      <c r="F31" s="62" t="s">
        <v>215</v>
      </c>
      <c r="G31" s="62">
        <v>0.03</v>
      </c>
      <c r="H31" s="62" t="s">
        <v>525</v>
      </c>
      <c r="I31" s="145">
        <v>6607.37</v>
      </c>
      <c r="J31" s="62" t="s">
        <v>526</v>
      </c>
      <c r="K31" s="62"/>
      <c r="L31" s="62"/>
    </row>
    <row r="32" spans="1:13" x14ac:dyDescent="0.2">
      <c r="A32" s="62" t="s">
        <v>817</v>
      </c>
      <c r="B32" s="62" t="s">
        <v>512</v>
      </c>
      <c r="C32" s="62" t="s">
        <v>248</v>
      </c>
      <c r="D32" s="62" t="s">
        <v>873</v>
      </c>
      <c r="E32" s="62" t="s">
        <v>161</v>
      </c>
      <c r="F32" s="62" t="s">
        <v>220</v>
      </c>
      <c r="G32" s="62">
        <v>0.03</v>
      </c>
      <c r="H32" s="62" t="s">
        <v>527</v>
      </c>
      <c r="I32" s="145">
        <v>6507.26</v>
      </c>
      <c r="J32" s="62" t="s">
        <v>528</v>
      </c>
      <c r="K32" s="62"/>
      <c r="L32" s="62"/>
    </row>
    <row r="33" spans="1:12" x14ac:dyDescent="0.2">
      <c r="A33" s="62" t="s">
        <v>817</v>
      </c>
      <c r="B33" s="62" t="s">
        <v>512</v>
      </c>
      <c r="C33" s="62" t="s">
        <v>16</v>
      </c>
      <c r="D33" s="62" t="s">
        <v>874</v>
      </c>
      <c r="E33" s="62" t="s">
        <v>160</v>
      </c>
      <c r="F33" s="62" t="s">
        <v>215</v>
      </c>
      <c r="G33" s="62">
        <v>0.03</v>
      </c>
      <c r="H33" s="62" t="s">
        <v>16</v>
      </c>
      <c r="I33" s="145">
        <v>6407.15</v>
      </c>
      <c r="J33" s="62" t="s">
        <v>529</v>
      </c>
      <c r="K33" s="62"/>
      <c r="L33" s="62"/>
    </row>
    <row r="34" spans="1:12" x14ac:dyDescent="0.2">
      <c r="A34" s="62" t="s">
        <v>817</v>
      </c>
      <c r="B34" s="62" t="s">
        <v>512</v>
      </c>
      <c r="C34" s="62" t="s">
        <v>248</v>
      </c>
      <c r="D34" s="62" t="s">
        <v>875</v>
      </c>
      <c r="E34" s="62" t="s">
        <v>159</v>
      </c>
      <c r="F34" s="62" t="s">
        <v>220</v>
      </c>
      <c r="G34" s="62">
        <v>1.4999999999999999E-2</v>
      </c>
      <c r="H34" s="62" t="s">
        <v>16</v>
      </c>
      <c r="I34" s="145">
        <v>6307.04</v>
      </c>
      <c r="J34" s="62" t="s">
        <v>530</v>
      </c>
      <c r="K34" s="62"/>
      <c r="L34" s="62"/>
    </row>
    <row r="35" spans="1:12" x14ac:dyDescent="0.2">
      <c r="A35" s="62" t="s">
        <v>817</v>
      </c>
      <c r="B35" s="62" t="s">
        <v>512</v>
      </c>
      <c r="C35" s="62" t="s">
        <v>16</v>
      </c>
      <c r="D35" s="62" t="s">
        <v>876</v>
      </c>
      <c r="E35" s="62" t="s">
        <v>158</v>
      </c>
      <c r="F35" s="62" t="s">
        <v>215</v>
      </c>
      <c r="G35" s="62">
        <v>0.17</v>
      </c>
      <c r="H35" s="62" t="s">
        <v>527</v>
      </c>
      <c r="I35" s="145">
        <v>6206.93</v>
      </c>
      <c r="J35" s="62" t="s">
        <v>531</v>
      </c>
      <c r="K35" s="62"/>
      <c r="L35" s="62"/>
    </row>
    <row r="36" spans="1:12" x14ac:dyDescent="0.2">
      <c r="A36" s="62" t="s">
        <v>817</v>
      </c>
      <c r="B36" s="62" t="s">
        <v>512</v>
      </c>
      <c r="C36" s="62" t="s">
        <v>248</v>
      </c>
      <c r="D36" s="62" t="s">
        <v>877</v>
      </c>
      <c r="E36" s="62" t="s">
        <v>157</v>
      </c>
      <c r="F36" s="62" t="s">
        <v>220</v>
      </c>
      <c r="G36" s="62">
        <v>0.17</v>
      </c>
      <c r="H36" s="62" t="s">
        <v>16</v>
      </c>
      <c r="I36" s="145">
        <v>6106.82</v>
      </c>
      <c r="J36" s="62" t="s">
        <v>532</v>
      </c>
      <c r="K36" s="62"/>
      <c r="L36" s="62"/>
    </row>
    <row r="37" spans="1:12" x14ac:dyDescent="0.2">
      <c r="A37" s="62" t="s">
        <v>817</v>
      </c>
      <c r="B37" s="62" t="s">
        <v>512</v>
      </c>
      <c r="C37" s="62" t="s">
        <v>16</v>
      </c>
      <c r="D37" s="62" t="s">
        <v>878</v>
      </c>
      <c r="E37" s="62" t="s">
        <v>155</v>
      </c>
      <c r="F37" s="62" t="s">
        <v>215</v>
      </c>
      <c r="G37" s="62">
        <v>0.13</v>
      </c>
      <c r="H37" s="62" t="s">
        <v>16</v>
      </c>
      <c r="I37" s="145">
        <v>6006.71</v>
      </c>
      <c r="J37" s="62" t="s">
        <v>533</v>
      </c>
      <c r="K37" s="62"/>
      <c r="L37" s="62"/>
    </row>
    <row r="38" spans="1:12" x14ac:dyDescent="0.2">
      <c r="A38" s="62" t="s">
        <v>817</v>
      </c>
      <c r="B38" s="62" t="s">
        <v>512</v>
      </c>
      <c r="C38" s="62" t="s">
        <v>248</v>
      </c>
      <c r="D38" s="62" t="s">
        <v>879</v>
      </c>
      <c r="E38" s="62" t="s">
        <v>154</v>
      </c>
      <c r="F38" s="62" t="s">
        <v>220</v>
      </c>
      <c r="G38" s="62">
        <v>0.11</v>
      </c>
      <c r="H38" s="62" t="s">
        <v>534</v>
      </c>
      <c r="I38" s="145">
        <v>5906.6</v>
      </c>
      <c r="J38" s="62" t="s">
        <v>535</v>
      </c>
      <c r="K38" s="62"/>
      <c r="L38" s="62"/>
    </row>
    <row r="39" spans="1:12" x14ac:dyDescent="0.2">
      <c r="A39" s="62" t="s">
        <v>817</v>
      </c>
      <c r="B39" s="62" t="s">
        <v>512</v>
      </c>
      <c r="C39" s="62" t="s">
        <v>16</v>
      </c>
      <c r="D39" s="62" t="s">
        <v>880</v>
      </c>
      <c r="E39" s="62" t="s">
        <v>153</v>
      </c>
      <c r="F39" s="62" t="s">
        <v>215</v>
      </c>
      <c r="G39" s="62">
        <v>0.11</v>
      </c>
      <c r="H39" s="62" t="s">
        <v>521</v>
      </c>
      <c r="I39" s="145">
        <v>5806.49</v>
      </c>
      <c r="J39" s="62" t="s">
        <v>536</v>
      </c>
      <c r="K39" s="62"/>
      <c r="L39" s="62"/>
    </row>
    <row r="40" spans="1:12" x14ac:dyDescent="0.2">
      <c r="A40" s="62" t="s">
        <v>817</v>
      </c>
      <c r="B40" s="62" t="s">
        <v>512</v>
      </c>
      <c r="C40" s="62" t="s">
        <v>248</v>
      </c>
      <c r="D40" s="62" t="s">
        <v>881</v>
      </c>
      <c r="E40" s="62" t="s">
        <v>152</v>
      </c>
      <c r="F40" s="62" t="s">
        <v>220</v>
      </c>
      <c r="G40" s="62">
        <v>0.11</v>
      </c>
      <c r="H40" s="62" t="s">
        <v>523</v>
      </c>
      <c r="I40" s="145">
        <v>5706.38</v>
      </c>
      <c r="J40" s="62" t="s">
        <v>537</v>
      </c>
      <c r="K40" s="62"/>
      <c r="L40" s="62"/>
    </row>
    <row r="41" spans="1:12" x14ac:dyDescent="0.2">
      <c r="A41" s="62" t="s">
        <v>817</v>
      </c>
      <c r="B41" s="62" t="s">
        <v>512</v>
      </c>
      <c r="C41" s="62" t="s">
        <v>16</v>
      </c>
      <c r="D41" s="62" t="s">
        <v>882</v>
      </c>
      <c r="E41" s="62" t="s">
        <v>151</v>
      </c>
      <c r="F41" s="62" t="s">
        <v>215</v>
      </c>
      <c r="G41" s="62">
        <v>0.11</v>
      </c>
      <c r="H41" s="62" t="s">
        <v>525</v>
      </c>
      <c r="I41" s="145">
        <v>5606.27</v>
      </c>
      <c r="J41" s="62" t="s">
        <v>538</v>
      </c>
      <c r="K41" s="62"/>
      <c r="L41" s="62"/>
    </row>
    <row r="42" spans="1:12" x14ac:dyDescent="0.2">
      <c r="A42" s="62" t="s">
        <v>817</v>
      </c>
      <c r="B42" s="62" t="s">
        <v>512</v>
      </c>
      <c r="C42" s="62" t="s">
        <v>248</v>
      </c>
      <c r="D42" s="62" t="s">
        <v>883</v>
      </c>
      <c r="E42" s="62" t="s">
        <v>150</v>
      </c>
      <c r="F42" s="62" t="s">
        <v>220</v>
      </c>
      <c r="G42" s="62">
        <v>0.11</v>
      </c>
      <c r="H42" s="62" t="s">
        <v>16</v>
      </c>
      <c r="I42" s="145">
        <v>5506.16</v>
      </c>
      <c r="J42" s="62" t="s">
        <v>539</v>
      </c>
      <c r="K42" s="62"/>
      <c r="L42" s="62"/>
    </row>
    <row r="43" spans="1:12" x14ac:dyDescent="0.2">
      <c r="A43" s="62" t="s">
        <v>817</v>
      </c>
      <c r="B43" s="62" t="s">
        <v>512</v>
      </c>
      <c r="C43" s="62" t="s">
        <v>16</v>
      </c>
      <c r="D43" s="62" t="s">
        <v>884</v>
      </c>
      <c r="E43" s="62" t="s">
        <v>148</v>
      </c>
      <c r="F43" s="62" t="s">
        <v>215</v>
      </c>
      <c r="G43" s="62">
        <v>0.06</v>
      </c>
      <c r="H43" s="62" t="s">
        <v>517</v>
      </c>
      <c r="I43" s="145">
        <v>5406.05</v>
      </c>
      <c r="J43" s="62" t="s">
        <v>540</v>
      </c>
      <c r="K43" s="62"/>
      <c r="L43" s="62"/>
    </row>
    <row r="44" spans="1:12" x14ac:dyDescent="0.2">
      <c r="A44" s="62" t="s">
        <v>817</v>
      </c>
      <c r="B44" s="62" t="s">
        <v>512</v>
      </c>
      <c r="C44" s="62" t="s">
        <v>248</v>
      </c>
      <c r="D44" s="62" t="s">
        <v>885</v>
      </c>
      <c r="E44" s="62" t="s">
        <v>147</v>
      </c>
      <c r="F44" s="62" t="s">
        <v>220</v>
      </c>
      <c r="G44" s="62">
        <v>0.06</v>
      </c>
      <c r="H44" s="62" t="s">
        <v>519</v>
      </c>
      <c r="I44" s="145">
        <v>5305.94</v>
      </c>
      <c r="J44" s="62" t="s">
        <v>541</v>
      </c>
      <c r="K44" s="62"/>
      <c r="L44" s="62"/>
    </row>
    <row r="45" spans="1:12" x14ac:dyDescent="0.2">
      <c r="A45" s="62" t="s">
        <v>817</v>
      </c>
      <c r="B45" s="62" t="s">
        <v>512</v>
      </c>
      <c r="C45" s="62" t="s">
        <v>16</v>
      </c>
      <c r="D45" s="62" t="s">
        <v>886</v>
      </c>
      <c r="E45" s="62" t="s">
        <v>146</v>
      </c>
      <c r="F45" s="62" t="s">
        <v>215</v>
      </c>
      <c r="G45" s="62">
        <v>0.06</v>
      </c>
      <c r="H45" s="62" t="s">
        <v>523</v>
      </c>
      <c r="I45" s="145">
        <v>5205.83</v>
      </c>
      <c r="J45" s="62" t="s">
        <v>542</v>
      </c>
      <c r="K45" s="62"/>
      <c r="L45" s="62"/>
    </row>
    <row r="46" spans="1:12" x14ac:dyDescent="0.2">
      <c r="A46" s="62" t="s">
        <v>817</v>
      </c>
      <c r="B46" s="62" t="s">
        <v>512</v>
      </c>
      <c r="C46" s="62" t="s">
        <v>248</v>
      </c>
      <c r="D46" s="62" t="s">
        <v>887</v>
      </c>
      <c r="E46" s="62" t="s">
        <v>145</v>
      </c>
      <c r="F46" s="62" t="s">
        <v>220</v>
      </c>
      <c r="G46" s="62">
        <v>0.06</v>
      </c>
      <c r="H46" s="62" t="s">
        <v>16</v>
      </c>
      <c r="I46" s="145">
        <v>5105.72</v>
      </c>
      <c r="J46" s="62" t="s">
        <v>543</v>
      </c>
      <c r="K46" s="62"/>
      <c r="L46" s="62"/>
    </row>
    <row r="47" spans="1:12" x14ac:dyDescent="0.2">
      <c r="A47" s="62" t="s">
        <v>817</v>
      </c>
      <c r="B47" s="62" t="s">
        <v>512</v>
      </c>
      <c r="C47" s="62" t="s">
        <v>16</v>
      </c>
      <c r="D47" s="62" t="s">
        <v>888</v>
      </c>
      <c r="E47" s="62" t="s">
        <v>144</v>
      </c>
      <c r="F47" s="62" t="s">
        <v>215</v>
      </c>
      <c r="G47" s="62">
        <v>0.05</v>
      </c>
      <c r="H47" s="62" t="s">
        <v>534</v>
      </c>
      <c r="I47" s="145">
        <v>5005.6099999999997</v>
      </c>
      <c r="J47" s="62" t="s">
        <v>544</v>
      </c>
      <c r="K47" s="62"/>
      <c r="L47" s="62"/>
    </row>
    <row r="48" spans="1:12" x14ac:dyDescent="0.2">
      <c r="A48" s="62" t="s">
        <v>817</v>
      </c>
      <c r="B48" s="62" t="s">
        <v>512</v>
      </c>
      <c r="C48" s="62" t="s">
        <v>248</v>
      </c>
      <c r="D48" s="62" t="s">
        <v>889</v>
      </c>
      <c r="E48" s="62" t="s">
        <v>143</v>
      </c>
      <c r="F48" s="62" t="s">
        <v>220</v>
      </c>
      <c r="G48" s="62">
        <v>0.05</v>
      </c>
      <c r="H48" s="62" t="s">
        <v>16</v>
      </c>
      <c r="I48" s="145">
        <v>4905.5</v>
      </c>
      <c r="J48" s="62" t="s">
        <v>545</v>
      </c>
      <c r="K48" s="62"/>
      <c r="L48" s="62"/>
    </row>
    <row r="49" spans="1:12" x14ac:dyDescent="0.2">
      <c r="A49" s="62" t="s">
        <v>817</v>
      </c>
      <c r="B49" s="62" t="s">
        <v>512</v>
      </c>
      <c r="C49" s="62" t="s">
        <v>16</v>
      </c>
      <c r="D49" s="62" t="s">
        <v>890</v>
      </c>
      <c r="E49" s="62" t="s">
        <v>142</v>
      </c>
      <c r="F49" s="62" t="s">
        <v>215</v>
      </c>
      <c r="G49" s="62">
        <v>0.03</v>
      </c>
      <c r="H49" s="62" t="s">
        <v>515</v>
      </c>
      <c r="I49" s="145">
        <v>4805.3900000000003</v>
      </c>
      <c r="J49" s="62" t="s">
        <v>546</v>
      </c>
      <c r="K49" s="62"/>
      <c r="L49" s="62"/>
    </row>
    <row r="50" spans="1:12" x14ac:dyDescent="0.2">
      <c r="A50" s="62" t="s">
        <v>817</v>
      </c>
      <c r="B50" s="62" t="s">
        <v>512</v>
      </c>
      <c r="C50" s="62" t="s">
        <v>248</v>
      </c>
      <c r="D50" s="62" t="s">
        <v>891</v>
      </c>
      <c r="E50" s="62" t="s">
        <v>297</v>
      </c>
      <c r="F50" s="62" t="s">
        <v>220</v>
      </c>
      <c r="G50" s="62">
        <v>0.03</v>
      </c>
      <c r="H50" s="62" t="s">
        <v>517</v>
      </c>
      <c r="I50" s="145">
        <v>4705.28</v>
      </c>
      <c r="J50" s="62" t="s">
        <v>547</v>
      </c>
      <c r="K50" s="62"/>
      <c r="L50" s="62"/>
    </row>
    <row r="51" spans="1:12" x14ac:dyDescent="0.2">
      <c r="A51" s="62" t="s">
        <v>817</v>
      </c>
      <c r="B51" s="62" t="s">
        <v>512</v>
      </c>
      <c r="C51" s="62" t="s">
        <v>16</v>
      </c>
      <c r="D51" s="62" t="s">
        <v>892</v>
      </c>
      <c r="E51" s="62" t="s">
        <v>140</v>
      </c>
      <c r="F51" s="62" t="s">
        <v>215</v>
      </c>
      <c r="G51" s="62">
        <v>0.03</v>
      </c>
      <c r="H51" s="62" t="s">
        <v>519</v>
      </c>
      <c r="I51" s="145">
        <v>4605.17</v>
      </c>
      <c r="J51" s="62" t="s">
        <v>548</v>
      </c>
      <c r="K51" s="62"/>
      <c r="L51" s="62"/>
    </row>
    <row r="52" spans="1:12" x14ac:dyDescent="0.2">
      <c r="A52" s="62" t="s">
        <v>817</v>
      </c>
      <c r="B52" s="62" t="s">
        <v>512</v>
      </c>
      <c r="C52" s="62" t="s">
        <v>248</v>
      </c>
      <c r="D52" s="62" t="s">
        <v>893</v>
      </c>
      <c r="E52" s="62" t="s">
        <v>139</v>
      </c>
      <c r="F52" s="62" t="s">
        <v>220</v>
      </c>
      <c r="G52" s="62">
        <v>0.03</v>
      </c>
      <c r="H52" s="62" t="s">
        <v>521</v>
      </c>
      <c r="I52" s="145">
        <v>4505.0600000000004</v>
      </c>
      <c r="J52" s="62" t="s">
        <v>549</v>
      </c>
      <c r="K52" s="62"/>
      <c r="L52" s="62"/>
    </row>
    <row r="53" spans="1:12" x14ac:dyDescent="0.2">
      <c r="A53" s="62" t="s">
        <v>817</v>
      </c>
      <c r="B53" s="62" t="s">
        <v>512</v>
      </c>
      <c r="C53" s="62" t="s">
        <v>16</v>
      </c>
      <c r="D53" s="62" t="s">
        <v>894</v>
      </c>
      <c r="E53" s="62" t="s">
        <v>138</v>
      </c>
      <c r="F53" s="62" t="s">
        <v>215</v>
      </c>
      <c r="G53" s="62">
        <v>0.03</v>
      </c>
      <c r="H53" s="62" t="s">
        <v>523</v>
      </c>
      <c r="I53" s="145">
        <v>4404.95</v>
      </c>
      <c r="J53" s="62" t="s">
        <v>550</v>
      </c>
      <c r="K53" s="62"/>
      <c r="L53" s="62"/>
    </row>
    <row r="54" spans="1:12" x14ac:dyDescent="0.2">
      <c r="A54" s="62" t="s">
        <v>817</v>
      </c>
      <c r="B54" s="62" t="s">
        <v>512</v>
      </c>
      <c r="C54" s="62" t="s">
        <v>248</v>
      </c>
      <c r="D54" s="62" t="s">
        <v>895</v>
      </c>
      <c r="E54" s="62" t="s">
        <v>136</v>
      </c>
      <c r="F54" s="62" t="s">
        <v>220</v>
      </c>
      <c r="G54" s="62">
        <v>0.03</v>
      </c>
      <c r="H54" s="62" t="s">
        <v>525</v>
      </c>
      <c r="I54" s="145">
        <v>4304.84</v>
      </c>
      <c r="J54" s="62" t="s">
        <v>551</v>
      </c>
      <c r="K54" s="62"/>
      <c r="L54" s="62"/>
    </row>
    <row r="55" spans="1:12" x14ac:dyDescent="0.2">
      <c r="A55" s="62" t="s">
        <v>817</v>
      </c>
      <c r="B55" s="62" t="s">
        <v>512</v>
      </c>
      <c r="C55" s="62" t="s">
        <v>16</v>
      </c>
      <c r="D55" s="62" t="s">
        <v>896</v>
      </c>
      <c r="E55" s="62" t="s">
        <v>135</v>
      </c>
      <c r="F55" s="62" t="s">
        <v>215</v>
      </c>
      <c r="G55" s="62">
        <v>0.03</v>
      </c>
      <c r="H55" s="62" t="s">
        <v>527</v>
      </c>
      <c r="I55" s="145">
        <v>4204.7299999999996</v>
      </c>
      <c r="J55" s="62" t="s">
        <v>552</v>
      </c>
      <c r="K55" s="62"/>
      <c r="L55" s="62"/>
    </row>
    <row r="56" spans="1:12" x14ac:dyDescent="0.2">
      <c r="A56" s="62" t="s">
        <v>817</v>
      </c>
      <c r="B56" s="62" t="s">
        <v>512</v>
      </c>
      <c r="C56" s="62" t="s">
        <v>248</v>
      </c>
      <c r="D56" s="62" t="s">
        <v>897</v>
      </c>
      <c r="E56" s="62" t="s">
        <v>134</v>
      </c>
      <c r="F56" s="62" t="s">
        <v>220</v>
      </c>
      <c r="G56" s="62">
        <v>0.03</v>
      </c>
      <c r="H56" s="62" t="s">
        <v>16</v>
      </c>
      <c r="I56" s="145">
        <v>4104.62</v>
      </c>
      <c r="J56" s="62" t="s">
        <v>553</v>
      </c>
      <c r="K56" s="62"/>
      <c r="L56" s="62"/>
    </row>
    <row r="57" spans="1:12" x14ac:dyDescent="0.2">
      <c r="A57" s="62" t="s">
        <v>817</v>
      </c>
      <c r="B57" s="62" t="s">
        <v>512</v>
      </c>
      <c r="C57" s="62" t="s">
        <v>16</v>
      </c>
      <c r="D57" s="62" t="s">
        <v>898</v>
      </c>
      <c r="E57" s="62" t="s">
        <v>131</v>
      </c>
      <c r="F57" s="62" t="s">
        <v>215</v>
      </c>
      <c r="G57" s="62">
        <v>1.4999999999999999E-2</v>
      </c>
      <c r="H57" s="62" t="s">
        <v>16</v>
      </c>
      <c r="I57" s="145">
        <v>4004.51</v>
      </c>
      <c r="J57" s="62" t="s">
        <v>554</v>
      </c>
      <c r="K57" s="62"/>
      <c r="L57" s="62"/>
    </row>
    <row r="58" spans="1:12" x14ac:dyDescent="0.2">
      <c r="A58" s="62" t="s">
        <v>817</v>
      </c>
      <c r="B58" s="62" t="s">
        <v>555</v>
      </c>
      <c r="C58" s="62" t="s">
        <v>248</v>
      </c>
      <c r="D58" s="62"/>
      <c r="E58" s="62" t="s">
        <v>513</v>
      </c>
      <c r="F58" s="62" t="s">
        <v>215</v>
      </c>
      <c r="G58" s="62">
        <v>0.06</v>
      </c>
      <c r="H58" s="62"/>
      <c r="I58" s="145">
        <v>3904.4</v>
      </c>
      <c r="J58" s="62" t="s">
        <v>556</v>
      </c>
      <c r="K58" s="62"/>
      <c r="L58" s="62"/>
    </row>
    <row r="59" spans="1:12" x14ac:dyDescent="0.2">
      <c r="A59" s="62" t="s">
        <v>817</v>
      </c>
      <c r="B59" s="62" t="s">
        <v>555</v>
      </c>
      <c r="C59" s="62" t="s">
        <v>16</v>
      </c>
      <c r="D59" s="62"/>
      <c r="E59" s="62" t="s">
        <v>23</v>
      </c>
      <c r="F59" s="62" t="s">
        <v>220</v>
      </c>
      <c r="G59" s="62">
        <v>0.05</v>
      </c>
      <c r="H59" s="62"/>
      <c r="I59" s="145">
        <v>3804.29</v>
      </c>
      <c r="J59" s="62" t="s">
        <v>557</v>
      </c>
      <c r="K59" s="62"/>
      <c r="L59" s="62"/>
    </row>
    <row r="60" spans="1:12" x14ac:dyDescent="0.2">
      <c r="A60" s="62" t="s">
        <v>817</v>
      </c>
      <c r="B60" s="62" t="s">
        <v>555</v>
      </c>
      <c r="C60" s="62" t="s">
        <v>248</v>
      </c>
      <c r="D60" s="62"/>
      <c r="E60" s="62" t="s">
        <v>70</v>
      </c>
      <c r="F60" s="62" t="s">
        <v>215</v>
      </c>
      <c r="G60" s="62">
        <v>0.03</v>
      </c>
      <c r="H60" s="62"/>
      <c r="I60" s="145">
        <v>3704.18</v>
      </c>
      <c r="J60" s="62" t="s">
        <v>558</v>
      </c>
      <c r="K60" s="62"/>
      <c r="L60" s="62"/>
    </row>
    <row r="61" spans="1:12" x14ac:dyDescent="0.2">
      <c r="A61" s="62" t="s">
        <v>817</v>
      </c>
      <c r="B61" s="62" t="s">
        <v>555</v>
      </c>
      <c r="C61" s="62" t="s">
        <v>16</v>
      </c>
      <c r="D61" s="62"/>
      <c r="E61" s="62" t="s">
        <v>122</v>
      </c>
      <c r="F61" s="62" t="s">
        <v>220</v>
      </c>
      <c r="G61" s="62">
        <v>1.4999999999999999E-2</v>
      </c>
      <c r="H61" s="62"/>
      <c r="I61" s="145">
        <v>3604.07</v>
      </c>
      <c r="J61" s="62" t="s">
        <v>559</v>
      </c>
      <c r="K61" s="62"/>
      <c r="L61" s="62"/>
    </row>
    <row r="62" spans="1:12" x14ac:dyDescent="0.2">
      <c r="A62" s="62" t="s">
        <v>817</v>
      </c>
      <c r="B62" s="62" t="s">
        <v>555</v>
      </c>
      <c r="C62" s="62" t="s">
        <v>248</v>
      </c>
      <c r="D62" s="62"/>
      <c r="E62" s="62" t="s">
        <v>120</v>
      </c>
      <c r="F62" s="62" t="s">
        <v>215</v>
      </c>
      <c r="G62" s="62">
        <v>0.17</v>
      </c>
      <c r="H62" s="62"/>
      <c r="I62" s="145">
        <v>3503.96</v>
      </c>
      <c r="J62" s="62" t="s">
        <v>560</v>
      </c>
      <c r="K62" s="62"/>
      <c r="L62" s="62"/>
    </row>
    <row r="63" spans="1:12" x14ac:dyDescent="0.2">
      <c r="A63" s="62" t="s">
        <v>817</v>
      </c>
      <c r="B63" s="62" t="s">
        <v>555</v>
      </c>
      <c r="C63" s="62" t="s">
        <v>16</v>
      </c>
      <c r="D63" s="62"/>
      <c r="E63" s="62" t="s">
        <v>561</v>
      </c>
      <c r="F63" s="62" t="s">
        <v>220</v>
      </c>
      <c r="G63" s="62">
        <v>0.13</v>
      </c>
      <c r="H63" s="62"/>
      <c r="I63" s="145">
        <v>3403.85</v>
      </c>
      <c r="J63" s="62" t="s">
        <v>562</v>
      </c>
      <c r="K63" s="62"/>
      <c r="L63" s="62"/>
    </row>
    <row r="64" spans="1:12" x14ac:dyDescent="0.2">
      <c r="A64" s="62" t="s">
        <v>817</v>
      </c>
      <c r="B64" s="62" t="s">
        <v>555</v>
      </c>
      <c r="C64" s="62" t="s">
        <v>248</v>
      </c>
      <c r="D64" s="62"/>
      <c r="E64" s="62" t="s">
        <v>181</v>
      </c>
      <c r="F64" s="62" t="s">
        <v>215</v>
      </c>
      <c r="G64" s="62">
        <v>0.11</v>
      </c>
      <c r="H64" s="62"/>
      <c r="I64" s="145">
        <v>3303.74</v>
      </c>
      <c r="J64" s="62" t="s">
        <v>563</v>
      </c>
      <c r="K64" s="62"/>
      <c r="L64" s="62"/>
    </row>
    <row r="65" spans="1:12" x14ac:dyDescent="0.2">
      <c r="A65" s="62" t="s">
        <v>817</v>
      </c>
      <c r="B65" s="62" t="s">
        <v>555</v>
      </c>
      <c r="C65" s="62" t="s">
        <v>16</v>
      </c>
      <c r="D65" s="62"/>
      <c r="E65" s="62" t="s">
        <v>16</v>
      </c>
      <c r="F65" s="62" t="s">
        <v>220</v>
      </c>
      <c r="G65" s="62">
        <v>0.06</v>
      </c>
      <c r="H65" s="62"/>
      <c r="I65" s="145">
        <v>3203.63</v>
      </c>
      <c r="J65" s="62" t="s">
        <v>564</v>
      </c>
      <c r="K65" s="62"/>
      <c r="L65" s="62"/>
    </row>
    <row r="66" spans="1:12" x14ac:dyDescent="0.2">
      <c r="A66" s="62" t="s">
        <v>817</v>
      </c>
      <c r="B66" s="62" t="s">
        <v>555</v>
      </c>
      <c r="C66" s="62" t="s">
        <v>248</v>
      </c>
      <c r="D66" s="62"/>
      <c r="E66" s="62" t="s">
        <v>165</v>
      </c>
      <c r="F66" s="62" t="s">
        <v>215</v>
      </c>
      <c r="G66" s="62">
        <v>0.05</v>
      </c>
      <c r="H66" s="62"/>
      <c r="I66" s="145">
        <v>3103.52</v>
      </c>
      <c r="J66" s="62" t="s">
        <v>565</v>
      </c>
      <c r="K66" s="62"/>
      <c r="L66" s="62"/>
    </row>
    <row r="67" spans="1:12" x14ac:dyDescent="0.2">
      <c r="A67" s="62" t="s">
        <v>817</v>
      </c>
      <c r="B67" s="62" t="s">
        <v>555</v>
      </c>
      <c r="C67" s="62" t="s">
        <v>16</v>
      </c>
      <c r="D67" s="62"/>
      <c r="E67" s="62" t="s">
        <v>164</v>
      </c>
      <c r="F67" s="62" t="s">
        <v>220</v>
      </c>
      <c r="G67" s="62">
        <v>0.03</v>
      </c>
      <c r="H67" s="62"/>
      <c r="I67" s="145">
        <v>3003.41</v>
      </c>
      <c r="J67" s="62" t="s">
        <v>566</v>
      </c>
      <c r="K67" s="62"/>
      <c r="L67" s="62"/>
    </row>
    <row r="68" spans="1:12" x14ac:dyDescent="0.2">
      <c r="A68" s="62" t="s">
        <v>817</v>
      </c>
      <c r="B68" s="62" t="s">
        <v>555</v>
      </c>
      <c r="C68" s="62" t="s">
        <v>248</v>
      </c>
      <c r="D68" s="62"/>
      <c r="E68" s="62" t="s">
        <v>163</v>
      </c>
      <c r="F68" s="62" t="s">
        <v>215</v>
      </c>
      <c r="G68" s="62">
        <v>1.4999999999999999E-2</v>
      </c>
      <c r="H68" s="62"/>
      <c r="I68" s="145">
        <v>2903.3</v>
      </c>
      <c r="J68" s="62" t="s">
        <v>567</v>
      </c>
      <c r="K68" s="62"/>
      <c r="L68" s="62"/>
    </row>
    <row r="69" spans="1:12" x14ac:dyDescent="0.2">
      <c r="A69" s="62" t="s">
        <v>817</v>
      </c>
      <c r="B69" s="62" t="s">
        <v>555</v>
      </c>
      <c r="C69" s="62" t="s">
        <v>16</v>
      </c>
      <c r="D69" s="62"/>
      <c r="E69" s="62" t="s">
        <v>162</v>
      </c>
      <c r="F69" s="62" t="s">
        <v>220</v>
      </c>
      <c r="G69" s="62">
        <v>0.17</v>
      </c>
      <c r="H69" s="62"/>
      <c r="I69" s="145">
        <v>2803.19</v>
      </c>
      <c r="J69" s="62" t="s">
        <v>568</v>
      </c>
      <c r="K69" s="62"/>
      <c r="L69" s="62"/>
    </row>
    <row r="70" spans="1:12" x14ac:dyDescent="0.2">
      <c r="A70" s="62" t="s">
        <v>817</v>
      </c>
      <c r="B70" s="62" t="s">
        <v>555</v>
      </c>
      <c r="C70" s="62" t="s">
        <v>248</v>
      </c>
      <c r="D70" s="62"/>
      <c r="E70" s="62" t="s">
        <v>161</v>
      </c>
      <c r="F70" s="62" t="s">
        <v>215</v>
      </c>
      <c r="G70" s="62">
        <v>0.13</v>
      </c>
      <c r="H70" s="62"/>
      <c r="I70" s="145">
        <v>2703.08</v>
      </c>
      <c r="J70" s="62" t="s">
        <v>569</v>
      </c>
      <c r="K70" s="62"/>
      <c r="L70" s="62"/>
    </row>
    <row r="71" spans="1:12" x14ac:dyDescent="0.2">
      <c r="A71" s="62" t="s">
        <v>817</v>
      </c>
      <c r="B71" s="62" t="s">
        <v>555</v>
      </c>
      <c r="C71" s="62" t="s">
        <v>16</v>
      </c>
      <c r="D71" s="62"/>
      <c r="E71" s="62" t="s">
        <v>160</v>
      </c>
      <c r="F71" s="62" t="s">
        <v>220</v>
      </c>
      <c r="G71" s="62">
        <v>0.11</v>
      </c>
      <c r="H71" s="62"/>
      <c r="I71" s="145">
        <v>2602.9699999999998</v>
      </c>
      <c r="J71" s="62" t="s">
        <v>570</v>
      </c>
      <c r="K71" s="62"/>
      <c r="L71" s="62"/>
    </row>
    <row r="72" spans="1:12" x14ac:dyDescent="0.2">
      <c r="A72" s="62" t="s">
        <v>817</v>
      </c>
      <c r="B72" s="62" t="s">
        <v>555</v>
      </c>
      <c r="C72" s="62" t="s">
        <v>248</v>
      </c>
      <c r="D72" s="62"/>
      <c r="E72" s="62" t="s">
        <v>159</v>
      </c>
      <c r="F72" s="62" t="s">
        <v>215</v>
      </c>
      <c r="G72" s="62">
        <v>0.06</v>
      </c>
      <c r="H72" s="62"/>
      <c r="I72" s="145">
        <v>2502.86</v>
      </c>
      <c r="J72" s="62" t="s">
        <v>571</v>
      </c>
      <c r="K72" s="62"/>
      <c r="L72" s="62"/>
    </row>
    <row r="73" spans="1:12" x14ac:dyDescent="0.2">
      <c r="A73" s="62" t="s">
        <v>817</v>
      </c>
      <c r="B73" s="62" t="s">
        <v>555</v>
      </c>
      <c r="C73" s="62" t="s">
        <v>16</v>
      </c>
      <c r="D73" s="62"/>
      <c r="E73" s="62" t="s">
        <v>158</v>
      </c>
      <c r="F73" s="62" t="s">
        <v>220</v>
      </c>
      <c r="G73" s="62">
        <v>0.05</v>
      </c>
      <c r="H73" s="62"/>
      <c r="I73" s="145">
        <v>2402.75</v>
      </c>
      <c r="J73" s="62" t="s">
        <v>572</v>
      </c>
      <c r="K73" s="62"/>
      <c r="L73" s="62"/>
    </row>
    <row r="74" spans="1:12" x14ac:dyDescent="0.2">
      <c r="A74" s="62" t="s">
        <v>817</v>
      </c>
      <c r="B74" s="62" t="s">
        <v>555</v>
      </c>
      <c r="C74" s="62" t="s">
        <v>248</v>
      </c>
      <c r="D74" s="62"/>
      <c r="E74" s="62" t="s">
        <v>157</v>
      </c>
      <c r="F74" s="62" t="s">
        <v>215</v>
      </c>
      <c r="G74" s="62">
        <v>0.03</v>
      </c>
      <c r="H74" s="62"/>
      <c r="I74" s="145">
        <v>2302.64</v>
      </c>
      <c r="J74" s="62" t="s">
        <v>573</v>
      </c>
      <c r="K74" s="62"/>
      <c r="L74" s="62"/>
    </row>
    <row r="75" spans="1:12" x14ac:dyDescent="0.2">
      <c r="A75" s="62" t="s">
        <v>817</v>
      </c>
      <c r="B75" s="62" t="s">
        <v>555</v>
      </c>
      <c r="C75" s="62" t="s">
        <v>16</v>
      </c>
      <c r="D75" s="62"/>
      <c r="E75" s="62" t="s">
        <v>155</v>
      </c>
      <c r="F75" s="62" t="s">
        <v>220</v>
      </c>
      <c r="G75" s="62">
        <v>1.4999999999999999E-2</v>
      </c>
      <c r="H75" s="62"/>
      <c r="I75" s="145">
        <v>2202.5300000000002</v>
      </c>
      <c r="J75" s="62" t="s">
        <v>574</v>
      </c>
      <c r="K75" s="62"/>
      <c r="L75" s="62"/>
    </row>
    <row r="76" spans="1:12" x14ac:dyDescent="0.2">
      <c r="A76" s="62" t="s">
        <v>817</v>
      </c>
      <c r="B76" s="62" t="s">
        <v>555</v>
      </c>
      <c r="C76" s="62" t="s">
        <v>248</v>
      </c>
      <c r="D76" s="62"/>
      <c r="E76" s="62" t="s">
        <v>154</v>
      </c>
      <c r="F76" s="62" t="s">
        <v>215</v>
      </c>
      <c r="G76" s="62">
        <v>0.17</v>
      </c>
      <c r="H76" s="62"/>
      <c r="I76" s="145">
        <v>2102.42</v>
      </c>
      <c r="J76" s="62" t="s">
        <v>575</v>
      </c>
      <c r="K76" s="62"/>
      <c r="L76" s="62"/>
    </row>
    <row r="77" spans="1:12" x14ac:dyDescent="0.2">
      <c r="A77" s="62" t="s">
        <v>817</v>
      </c>
      <c r="B77" s="62" t="s">
        <v>555</v>
      </c>
      <c r="C77" s="62" t="s">
        <v>16</v>
      </c>
      <c r="D77" s="62"/>
      <c r="E77" s="62" t="s">
        <v>153</v>
      </c>
      <c r="F77" s="62" t="s">
        <v>220</v>
      </c>
      <c r="G77" s="62">
        <v>0.13</v>
      </c>
      <c r="H77" s="62"/>
      <c r="I77" s="145">
        <v>2002.31</v>
      </c>
      <c r="J77" s="62" t="s">
        <v>576</v>
      </c>
      <c r="K77" s="62"/>
      <c r="L77" s="62"/>
    </row>
    <row r="78" spans="1:12" x14ac:dyDescent="0.2">
      <c r="A78" s="62" t="s">
        <v>817</v>
      </c>
      <c r="B78" s="62" t="s">
        <v>555</v>
      </c>
      <c r="C78" s="62" t="s">
        <v>248</v>
      </c>
      <c r="D78" s="62"/>
      <c r="E78" s="62" t="s">
        <v>152</v>
      </c>
      <c r="F78" s="62" t="s">
        <v>215</v>
      </c>
      <c r="G78" s="62">
        <v>0.11</v>
      </c>
      <c r="H78" s="62"/>
      <c r="I78" s="145">
        <v>1902.2</v>
      </c>
      <c r="J78" s="62" t="s">
        <v>577</v>
      </c>
      <c r="K78" s="62"/>
      <c r="L78" s="62"/>
    </row>
    <row r="79" spans="1:12" x14ac:dyDescent="0.2">
      <c r="A79" s="62" t="s">
        <v>817</v>
      </c>
      <c r="B79" s="62" t="s">
        <v>555</v>
      </c>
      <c r="C79" s="62" t="s">
        <v>16</v>
      </c>
      <c r="D79" s="62"/>
      <c r="E79" s="62" t="s">
        <v>151</v>
      </c>
      <c r="F79" s="62" t="s">
        <v>220</v>
      </c>
      <c r="G79" s="62">
        <v>0.06</v>
      </c>
      <c r="H79" s="62"/>
      <c r="I79" s="145">
        <v>1802.09</v>
      </c>
      <c r="J79" s="62" t="s">
        <v>578</v>
      </c>
      <c r="K79" s="62"/>
      <c r="L79" s="62"/>
    </row>
    <row r="80" spans="1:12" x14ac:dyDescent="0.2">
      <c r="A80" s="62" t="s">
        <v>817</v>
      </c>
      <c r="B80" s="62" t="s">
        <v>555</v>
      </c>
      <c r="C80" s="62" t="s">
        <v>248</v>
      </c>
      <c r="D80" s="62"/>
      <c r="E80" s="62" t="s">
        <v>150</v>
      </c>
      <c r="F80" s="62" t="s">
        <v>215</v>
      </c>
      <c r="G80" s="62">
        <v>0.05</v>
      </c>
      <c r="H80" s="62"/>
      <c r="I80" s="145">
        <v>1701.98</v>
      </c>
      <c r="J80" s="62" t="s">
        <v>579</v>
      </c>
      <c r="K80" s="62"/>
      <c r="L80" s="62"/>
    </row>
    <row r="81" spans="1:12" x14ac:dyDescent="0.2">
      <c r="A81" s="62" t="s">
        <v>817</v>
      </c>
      <c r="B81" s="62" t="s">
        <v>555</v>
      </c>
      <c r="C81" s="62" t="s">
        <v>16</v>
      </c>
      <c r="D81" s="62"/>
      <c r="E81" s="62" t="s">
        <v>148</v>
      </c>
      <c r="F81" s="62" t="s">
        <v>220</v>
      </c>
      <c r="G81" s="62">
        <v>0.03</v>
      </c>
      <c r="H81" s="62"/>
      <c r="I81" s="145">
        <v>1601.87</v>
      </c>
      <c r="J81" s="62" t="s">
        <v>580</v>
      </c>
      <c r="K81" s="62"/>
      <c r="L81" s="62"/>
    </row>
    <row r="82" spans="1:12" x14ac:dyDescent="0.2">
      <c r="A82" s="62" t="s">
        <v>817</v>
      </c>
      <c r="B82" s="62" t="s">
        <v>555</v>
      </c>
      <c r="C82" s="62" t="s">
        <v>248</v>
      </c>
      <c r="D82" s="62"/>
      <c r="E82" s="62" t="s">
        <v>147</v>
      </c>
      <c r="F82" s="62" t="s">
        <v>215</v>
      </c>
      <c r="G82" s="62">
        <v>1.4999999999999999E-2</v>
      </c>
      <c r="H82" s="62"/>
      <c r="I82" s="145">
        <v>1501.76</v>
      </c>
      <c r="J82" s="62" t="s">
        <v>581</v>
      </c>
      <c r="K82" s="62"/>
      <c r="L82" s="62"/>
    </row>
    <row r="83" spans="1:12" x14ac:dyDescent="0.2">
      <c r="A83" s="62" t="s">
        <v>817</v>
      </c>
      <c r="B83" s="62" t="s">
        <v>555</v>
      </c>
      <c r="C83" s="62" t="s">
        <v>16</v>
      </c>
      <c r="D83" s="62"/>
      <c r="E83" s="62" t="s">
        <v>146</v>
      </c>
      <c r="F83" s="62" t="s">
        <v>220</v>
      </c>
      <c r="G83" s="62">
        <v>0.17</v>
      </c>
      <c r="H83" s="62"/>
      <c r="I83" s="145">
        <v>1401.65</v>
      </c>
      <c r="J83" s="62" t="s">
        <v>582</v>
      </c>
      <c r="K83" s="62"/>
      <c r="L83" s="62"/>
    </row>
    <row r="84" spans="1:12" x14ac:dyDescent="0.2">
      <c r="A84" s="62" t="s">
        <v>817</v>
      </c>
      <c r="B84" s="62" t="s">
        <v>555</v>
      </c>
      <c r="C84" s="62" t="s">
        <v>248</v>
      </c>
      <c r="D84" s="62"/>
      <c r="E84" s="62" t="s">
        <v>145</v>
      </c>
      <c r="F84" s="62" t="s">
        <v>215</v>
      </c>
      <c r="G84" s="62">
        <v>0.13</v>
      </c>
      <c r="H84" s="62"/>
      <c r="I84" s="145">
        <v>1301.54</v>
      </c>
      <c r="J84" s="62" t="s">
        <v>583</v>
      </c>
      <c r="K84" s="62"/>
      <c r="L84" s="62"/>
    </row>
    <row r="85" spans="1:12" x14ac:dyDescent="0.2">
      <c r="A85" s="62" t="s">
        <v>817</v>
      </c>
      <c r="B85" s="62" t="s">
        <v>555</v>
      </c>
      <c r="C85" s="62" t="s">
        <v>16</v>
      </c>
      <c r="D85" s="62"/>
      <c r="E85" s="62" t="s">
        <v>144</v>
      </c>
      <c r="F85" s="62" t="s">
        <v>220</v>
      </c>
      <c r="G85" s="62">
        <v>0.11</v>
      </c>
      <c r="H85" s="62"/>
      <c r="I85" s="145">
        <v>1201.43</v>
      </c>
      <c r="J85" s="62" t="s">
        <v>584</v>
      </c>
      <c r="K85" s="62"/>
      <c r="L85" s="62"/>
    </row>
    <row r="86" spans="1:12" x14ac:dyDescent="0.2">
      <c r="A86" s="62" t="s">
        <v>817</v>
      </c>
      <c r="B86" s="62" t="s">
        <v>555</v>
      </c>
      <c r="C86" s="62" t="s">
        <v>248</v>
      </c>
      <c r="D86" s="62"/>
      <c r="E86" s="62" t="s">
        <v>143</v>
      </c>
      <c r="F86" s="62" t="s">
        <v>215</v>
      </c>
      <c r="G86" s="62">
        <v>0.06</v>
      </c>
      <c r="H86" s="62"/>
      <c r="I86" s="145">
        <v>1101.32</v>
      </c>
      <c r="J86" s="62" t="s">
        <v>585</v>
      </c>
      <c r="K86" s="62"/>
      <c r="L86" s="62"/>
    </row>
    <row r="87" spans="1:12" x14ac:dyDescent="0.2">
      <c r="A87" s="62" t="s">
        <v>817</v>
      </c>
      <c r="B87" s="62" t="s">
        <v>555</v>
      </c>
      <c r="C87" s="62" t="s">
        <v>16</v>
      </c>
      <c r="D87" s="62"/>
      <c r="E87" s="62" t="s">
        <v>142</v>
      </c>
      <c r="F87" s="62" t="s">
        <v>220</v>
      </c>
      <c r="G87" s="62">
        <v>0.05</v>
      </c>
      <c r="H87" s="62"/>
      <c r="I87" s="145">
        <v>1001.21</v>
      </c>
      <c r="J87" s="62" t="s">
        <v>586</v>
      </c>
      <c r="K87" s="62"/>
      <c r="L87" s="62"/>
    </row>
    <row r="88" spans="1:12" x14ac:dyDescent="0.2">
      <c r="A88" s="62" t="s">
        <v>817</v>
      </c>
      <c r="B88" s="62" t="s">
        <v>555</v>
      </c>
      <c r="C88" s="62" t="s">
        <v>248</v>
      </c>
      <c r="D88" s="62"/>
      <c r="E88" s="62" t="s">
        <v>297</v>
      </c>
      <c r="F88" s="62" t="s">
        <v>215</v>
      </c>
      <c r="G88" s="62">
        <v>0.03</v>
      </c>
      <c r="H88" s="62"/>
      <c r="I88" s="145">
        <v>901.1</v>
      </c>
      <c r="J88" s="62" t="s">
        <v>587</v>
      </c>
      <c r="K88" s="62"/>
      <c r="L88" s="62"/>
    </row>
    <row r="89" spans="1:12" x14ac:dyDescent="0.2">
      <c r="A89" s="62" t="s">
        <v>817</v>
      </c>
      <c r="B89" s="62" t="s">
        <v>555</v>
      </c>
      <c r="C89" s="62" t="s">
        <v>16</v>
      </c>
      <c r="D89" s="62"/>
      <c r="E89" s="62" t="s">
        <v>140</v>
      </c>
      <c r="F89" s="62" t="s">
        <v>220</v>
      </c>
      <c r="G89" s="62">
        <v>1.4999999999999999E-2</v>
      </c>
      <c r="H89" s="62"/>
      <c r="I89" s="145">
        <v>800.99</v>
      </c>
      <c r="J89" s="62" t="s">
        <v>588</v>
      </c>
      <c r="K89" s="62"/>
      <c r="L89" s="62"/>
    </row>
    <row r="90" spans="1:12" x14ac:dyDescent="0.2">
      <c r="A90" s="62" t="s">
        <v>817</v>
      </c>
      <c r="B90" s="62" t="s">
        <v>555</v>
      </c>
      <c r="C90" s="62" t="s">
        <v>248</v>
      </c>
      <c r="D90" s="62"/>
      <c r="E90" s="62" t="s">
        <v>139</v>
      </c>
      <c r="F90" s="62" t="s">
        <v>215</v>
      </c>
      <c r="G90" s="62">
        <v>0.17</v>
      </c>
      <c r="H90" s="62"/>
      <c r="I90" s="145">
        <v>700.88</v>
      </c>
      <c r="J90" s="62" t="s">
        <v>589</v>
      </c>
      <c r="K90" s="62"/>
      <c r="L90" s="62"/>
    </row>
    <row r="91" spans="1:12" x14ac:dyDescent="0.2">
      <c r="A91" s="62" t="s">
        <v>817</v>
      </c>
      <c r="B91" s="62" t="s">
        <v>555</v>
      </c>
      <c r="C91" s="62" t="s">
        <v>16</v>
      </c>
      <c r="D91" s="62"/>
      <c r="E91" s="62" t="s">
        <v>138</v>
      </c>
      <c r="F91" s="62" t="s">
        <v>220</v>
      </c>
      <c r="G91" s="62">
        <v>0.13</v>
      </c>
      <c r="H91" s="62"/>
      <c r="I91" s="145">
        <v>600.77</v>
      </c>
      <c r="J91" s="62" t="s">
        <v>590</v>
      </c>
      <c r="K91" s="62"/>
      <c r="L91" s="62"/>
    </row>
    <row r="92" spans="1:12" x14ac:dyDescent="0.2">
      <c r="A92" s="62" t="s">
        <v>817</v>
      </c>
      <c r="B92" s="62" t="s">
        <v>555</v>
      </c>
      <c r="C92" s="62" t="s">
        <v>248</v>
      </c>
      <c r="D92" s="62"/>
      <c r="E92" s="62" t="s">
        <v>136</v>
      </c>
      <c r="F92" s="62" t="s">
        <v>215</v>
      </c>
      <c r="G92" s="62">
        <v>0.11</v>
      </c>
      <c r="H92" s="62"/>
      <c r="I92" s="145">
        <v>500.66</v>
      </c>
      <c r="J92" s="62" t="s">
        <v>591</v>
      </c>
      <c r="K92" s="62"/>
      <c r="L92" s="62"/>
    </row>
    <row r="93" spans="1:12" x14ac:dyDescent="0.2">
      <c r="A93" s="62" t="s">
        <v>817</v>
      </c>
      <c r="B93" s="62" t="s">
        <v>555</v>
      </c>
      <c r="C93" s="62" t="s">
        <v>16</v>
      </c>
      <c r="D93" s="62"/>
      <c r="E93" s="62" t="s">
        <v>135</v>
      </c>
      <c r="F93" s="62" t="s">
        <v>220</v>
      </c>
      <c r="G93" s="62">
        <v>0.06</v>
      </c>
      <c r="H93" s="62"/>
      <c r="I93" s="145">
        <v>400.55</v>
      </c>
      <c r="J93" s="62" t="s">
        <v>592</v>
      </c>
      <c r="K93" s="62"/>
      <c r="L93" s="62"/>
    </row>
    <row r="94" spans="1:12" x14ac:dyDescent="0.2">
      <c r="A94" s="62" t="s">
        <v>817</v>
      </c>
      <c r="B94" s="62" t="s">
        <v>555</v>
      </c>
      <c r="C94" s="62" t="s">
        <v>248</v>
      </c>
      <c r="D94" s="62"/>
      <c r="E94" s="62" t="s">
        <v>134</v>
      </c>
      <c r="F94" s="62" t="s">
        <v>215</v>
      </c>
      <c r="G94" s="62">
        <v>0.05</v>
      </c>
      <c r="H94" s="62"/>
      <c r="I94" s="145">
        <v>300.44</v>
      </c>
      <c r="J94" s="62" t="s">
        <v>593</v>
      </c>
      <c r="K94" s="62"/>
      <c r="L94" s="62"/>
    </row>
    <row r="95" spans="1:12" x14ac:dyDescent="0.2">
      <c r="A95" s="62" t="s">
        <v>817</v>
      </c>
      <c r="B95" s="62" t="s">
        <v>555</v>
      </c>
      <c r="C95" s="62" t="s">
        <v>16</v>
      </c>
      <c r="D95" s="62"/>
      <c r="E95" s="62" t="s">
        <v>132</v>
      </c>
      <c r="F95" s="62" t="s">
        <v>220</v>
      </c>
      <c r="G95" s="62">
        <v>0.03</v>
      </c>
      <c r="H95" s="62"/>
      <c r="I95" s="145">
        <v>200.33</v>
      </c>
      <c r="J95" s="62" t="s">
        <v>594</v>
      </c>
      <c r="K95" s="62"/>
      <c r="L95" s="62"/>
    </row>
    <row r="96" spans="1:12" x14ac:dyDescent="0.2">
      <c r="A96" s="62" t="s">
        <v>817</v>
      </c>
      <c r="B96" s="62" t="s">
        <v>555</v>
      </c>
      <c r="C96" s="62" t="s">
        <v>248</v>
      </c>
      <c r="D96" s="62"/>
      <c r="E96" s="62" t="s">
        <v>131</v>
      </c>
      <c r="F96" s="62" t="s">
        <v>215</v>
      </c>
      <c r="G96" s="62">
        <v>1.4999999999999999E-2</v>
      </c>
      <c r="H96" s="62"/>
      <c r="I96" s="145">
        <v>100.22</v>
      </c>
      <c r="J96" s="62" t="s">
        <v>595</v>
      </c>
      <c r="K96" s="62"/>
      <c r="L96" s="62"/>
    </row>
  </sheetData>
  <phoneticPr fontId="3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"/>
  <sheetViews>
    <sheetView workbookViewId="0">
      <selection activeCell="H11" sqref="H11"/>
    </sheetView>
  </sheetViews>
  <sheetFormatPr baseColWidth="10" defaultRowHeight="16" x14ac:dyDescent="0.2"/>
  <cols>
    <col min="1" max="2" width="11.6640625" bestFit="1" customWidth="1"/>
    <col min="3" max="3" width="12.33203125" bestFit="1" customWidth="1"/>
    <col min="4" max="4" width="9.33203125" bestFit="1" customWidth="1"/>
    <col min="5" max="5" width="7" bestFit="1" customWidth="1"/>
    <col min="6" max="6" width="14" bestFit="1" customWidth="1"/>
    <col min="7" max="7" width="7.1640625" bestFit="1" customWidth="1"/>
    <col min="8" max="8" width="19.1640625" bestFit="1" customWidth="1"/>
    <col min="10" max="10" width="9.1640625" bestFit="1" customWidth="1"/>
    <col min="11" max="11" width="46.6640625" bestFit="1" customWidth="1"/>
  </cols>
  <sheetData>
    <row r="1" spans="1:13" ht="18" x14ac:dyDescent="0.2">
      <c r="A1" s="155" t="s">
        <v>944</v>
      </c>
      <c r="B1" s="155" t="s">
        <v>945</v>
      </c>
      <c r="C1" s="155" t="s">
        <v>946</v>
      </c>
      <c r="D1" s="155" t="s">
        <v>947</v>
      </c>
      <c r="E1" s="156" t="s">
        <v>948</v>
      </c>
      <c r="F1" s="155" t="s">
        <v>949</v>
      </c>
      <c r="G1" s="155" t="s">
        <v>950</v>
      </c>
      <c r="H1" s="155" t="s">
        <v>951</v>
      </c>
      <c r="I1" s="155" t="s">
        <v>952</v>
      </c>
      <c r="J1" s="155" t="s">
        <v>953</v>
      </c>
      <c r="K1" s="155" t="s">
        <v>954</v>
      </c>
      <c r="L1" s="155" t="s">
        <v>955</v>
      </c>
      <c r="M1" s="155" t="s">
        <v>956</v>
      </c>
    </row>
    <row r="2" spans="1:13" x14ac:dyDescent="0.2">
      <c r="A2" s="79" t="s">
        <v>555</v>
      </c>
      <c r="B2" s="79" t="s">
        <v>215</v>
      </c>
      <c r="C2" s="79" t="s">
        <v>274</v>
      </c>
      <c r="D2" s="79"/>
      <c r="E2" s="159"/>
      <c r="F2" s="79"/>
      <c r="G2" s="79" t="s">
        <v>957</v>
      </c>
      <c r="H2" s="79" t="s">
        <v>216</v>
      </c>
      <c r="I2" s="79">
        <v>1</v>
      </c>
      <c r="J2" s="79">
        <v>1000.11</v>
      </c>
      <c r="K2" s="79" t="s">
        <v>976</v>
      </c>
      <c r="L2" s="79">
        <v>0.05</v>
      </c>
      <c r="M2" s="79">
        <v>1</v>
      </c>
    </row>
    <row r="3" spans="1:13" x14ac:dyDescent="0.2">
      <c r="A3" s="157" t="s">
        <v>555</v>
      </c>
      <c r="B3" s="157" t="s">
        <v>220</v>
      </c>
      <c r="C3" s="79" t="s">
        <v>278</v>
      </c>
      <c r="D3" s="157"/>
      <c r="E3" s="158"/>
      <c r="F3" s="157"/>
      <c r="G3" s="157" t="s">
        <v>973</v>
      </c>
      <c r="H3" s="157" t="s">
        <v>221</v>
      </c>
      <c r="I3" s="157">
        <v>1</v>
      </c>
      <c r="J3" s="79">
        <v>2000.11</v>
      </c>
      <c r="K3" s="79" t="s">
        <v>976</v>
      </c>
      <c r="L3" s="79">
        <v>0.05</v>
      </c>
      <c r="M3" s="79">
        <v>1</v>
      </c>
    </row>
    <row r="4" spans="1:13" x14ac:dyDescent="0.2">
      <c r="A4" s="79" t="s">
        <v>512</v>
      </c>
      <c r="B4" s="79" t="s">
        <v>215</v>
      </c>
      <c r="C4" s="79" t="s">
        <v>274</v>
      </c>
      <c r="D4" s="79"/>
      <c r="E4" s="159" t="s">
        <v>958</v>
      </c>
      <c r="F4" s="79" t="s">
        <v>959</v>
      </c>
      <c r="G4" s="79" t="s">
        <v>960</v>
      </c>
      <c r="H4" s="79" t="s">
        <v>961</v>
      </c>
      <c r="I4" s="79">
        <v>1</v>
      </c>
      <c r="J4" s="79">
        <v>3000.11</v>
      </c>
      <c r="K4" s="79" t="s">
        <v>976</v>
      </c>
      <c r="L4" s="79">
        <v>0.05</v>
      </c>
      <c r="M4" s="79">
        <v>1</v>
      </c>
    </row>
    <row r="5" spans="1:13" x14ac:dyDescent="0.2">
      <c r="A5" s="79" t="s">
        <v>512</v>
      </c>
      <c r="B5" s="79" t="s">
        <v>215</v>
      </c>
      <c r="C5" s="79" t="s">
        <v>278</v>
      </c>
      <c r="D5" s="79"/>
      <c r="E5" s="159" t="s">
        <v>958</v>
      </c>
      <c r="F5" s="79" t="s">
        <v>959</v>
      </c>
      <c r="G5" s="79" t="s">
        <v>962</v>
      </c>
      <c r="H5" s="79" t="s">
        <v>963</v>
      </c>
      <c r="I5" s="79">
        <v>1</v>
      </c>
      <c r="J5" s="79">
        <v>4000.11</v>
      </c>
      <c r="K5" s="79" t="s">
        <v>976</v>
      </c>
      <c r="L5" s="79">
        <v>0.05</v>
      </c>
      <c r="M5" s="79">
        <v>1</v>
      </c>
    </row>
  </sheetData>
  <phoneticPr fontId="3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期初导入</vt:lpstr>
      <vt:lpstr>期初分配</vt:lpstr>
      <vt:lpstr>记收入</vt:lpstr>
      <vt:lpstr>记支出</vt:lpstr>
      <vt:lpstr>记互转</vt:lpstr>
      <vt:lpstr>收支列表导出</vt:lpstr>
      <vt:lpstr>记收票</vt:lpstr>
      <vt:lpstr>记开票</vt:lpstr>
      <vt:lpstr>记固定资产</vt:lpstr>
      <vt:lpstr>记无形资产</vt:lpstr>
      <vt:lpstr>员工导入</vt:lpstr>
      <vt:lpstr>工资导入</vt:lpstr>
      <vt:lpstr>工资劳务计算器</vt:lpstr>
      <vt:lpstr>劳务导入</vt:lpstr>
      <vt:lpstr>往来明细表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用户</dc:creator>
  <cp:lastModifiedBy>Microsoft Office 用户</cp:lastModifiedBy>
  <dcterms:created xsi:type="dcterms:W3CDTF">2017-10-30T01:55:37Z</dcterms:created>
  <dcterms:modified xsi:type="dcterms:W3CDTF">2018-02-02T07:44:11Z</dcterms:modified>
</cp:coreProperties>
</file>